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anat\Desktop\Feb20 Premium\"/>
    </mc:Choice>
  </mc:AlternateContent>
  <xr:revisionPtr revIDLastSave="0" documentId="13_ncr:1_{3A34F56B-6EA6-4B11-A8A5-4CBA4067CE6A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2" l="1"/>
  <c r="G46" i="1"/>
  <c r="E25" i="1"/>
  <c r="E25" i="2"/>
  <c r="G24" i="2"/>
  <c r="G25" i="2" s="1"/>
  <c r="F24" i="2"/>
  <c r="F25" i="2" s="1"/>
  <c r="H24" i="2" l="1"/>
  <c r="H25" i="2" s="1"/>
  <c r="E51" i="1" l="1"/>
  <c r="E49" i="1"/>
  <c r="E47" i="1"/>
  <c r="E47" i="2"/>
  <c r="E30" i="4" l="1"/>
  <c r="G29" i="4"/>
  <c r="F29" i="4"/>
  <c r="H29" i="4" s="1"/>
  <c r="G28" i="4"/>
  <c r="F28" i="4"/>
  <c r="H28" i="4" s="1"/>
  <c r="E30" i="3"/>
  <c r="G29" i="3"/>
  <c r="F29" i="3"/>
  <c r="G28" i="3"/>
  <c r="F28" i="3"/>
  <c r="H28" i="3" s="1"/>
  <c r="E55" i="1"/>
  <c r="G24" i="1"/>
  <c r="F24" i="1"/>
  <c r="H29" i="3" l="1"/>
  <c r="H24" i="1"/>
  <c r="F20" i="1"/>
  <c r="E78" i="4"/>
  <c r="G77" i="4"/>
  <c r="F77" i="4"/>
  <c r="H76" i="4"/>
  <c r="G76" i="4"/>
  <c r="F76" i="4"/>
  <c r="G75" i="4"/>
  <c r="F75" i="4"/>
  <c r="H75" i="4" s="1"/>
  <c r="G74" i="4"/>
  <c r="F74" i="4"/>
  <c r="H74" i="4" s="1"/>
  <c r="E73" i="4"/>
  <c r="G72" i="4"/>
  <c r="F72" i="4"/>
  <c r="G71" i="4"/>
  <c r="F71" i="4"/>
  <c r="F73" i="4" s="1"/>
  <c r="E70" i="4"/>
  <c r="G69" i="4"/>
  <c r="G70" i="4" s="1"/>
  <c r="F69" i="4"/>
  <c r="G68" i="4"/>
  <c r="F68" i="4"/>
  <c r="E67" i="4"/>
  <c r="G66" i="4"/>
  <c r="F66" i="4"/>
  <c r="G65" i="4"/>
  <c r="F65" i="4"/>
  <c r="H65" i="4" s="1"/>
  <c r="G64" i="4"/>
  <c r="F64" i="4"/>
  <c r="G63" i="4"/>
  <c r="F63" i="4"/>
  <c r="H63" i="4" s="1"/>
  <c r="G62" i="4"/>
  <c r="F62" i="4"/>
  <c r="H62" i="4" s="1"/>
  <c r="G61" i="4"/>
  <c r="F61" i="4"/>
  <c r="H61" i="4" s="1"/>
  <c r="G60" i="4"/>
  <c r="F60" i="4"/>
  <c r="G59" i="4"/>
  <c r="F59" i="4"/>
  <c r="G58" i="4"/>
  <c r="F58" i="4"/>
  <c r="H58" i="4" s="1"/>
  <c r="H57" i="4"/>
  <c r="G57" i="4"/>
  <c r="F57" i="4"/>
  <c r="G56" i="4"/>
  <c r="F56" i="4"/>
  <c r="H56" i="4" s="1"/>
  <c r="G55" i="4"/>
  <c r="F55" i="4"/>
  <c r="H55" i="4" s="1"/>
  <c r="G54" i="4"/>
  <c r="F54" i="4"/>
  <c r="G53" i="4"/>
  <c r="H53" i="4" s="1"/>
  <c r="F53" i="4"/>
  <c r="G52" i="4"/>
  <c r="F52" i="4"/>
  <c r="G51" i="4"/>
  <c r="F51" i="4"/>
  <c r="H51" i="4" s="1"/>
  <c r="G49" i="4"/>
  <c r="F49" i="4"/>
  <c r="H48" i="4"/>
  <c r="G48" i="4"/>
  <c r="F48" i="4"/>
  <c r="G47" i="4"/>
  <c r="F47" i="4"/>
  <c r="H47" i="4" s="1"/>
  <c r="G46" i="4"/>
  <c r="F46" i="4"/>
  <c r="H46" i="4" s="1"/>
  <c r="G45" i="4"/>
  <c r="H45" i="4" s="1"/>
  <c r="F45" i="4"/>
  <c r="G44" i="4"/>
  <c r="F44" i="4"/>
  <c r="H44" i="4" s="1"/>
  <c r="E42" i="4"/>
  <c r="G41" i="4"/>
  <c r="G42" i="4" s="1"/>
  <c r="F41" i="4"/>
  <c r="H41" i="4" s="1"/>
  <c r="G40" i="4"/>
  <c r="F40" i="4"/>
  <c r="E38" i="4"/>
  <c r="G37" i="4"/>
  <c r="H37" i="4" s="1"/>
  <c r="F37" i="4"/>
  <c r="G36" i="4"/>
  <c r="F36" i="4"/>
  <c r="H36" i="4" s="1"/>
  <c r="G35" i="4"/>
  <c r="F35" i="4"/>
  <c r="H35" i="4" s="1"/>
  <c r="G34" i="4"/>
  <c r="F34" i="4"/>
  <c r="H34" i="4" s="1"/>
  <c r="G33" i="4"/>
  <c r="F33" i="4"/>
  <c r="G32" i="4"/>
  <c r="G38" i="4" s="1"/>
  <c r="F32" i="4"/>
  <c r="G27" i="4"/>
  <c r="F27" i="4"/>
  <c r="G26" i="4"/>
  <c r="F26" i="4"/>
  <c r="G25" i="4"/>
  <c r="F25" i="4"/>
  <c r="H25" i="4" s="1"/>
  <c r="G24" i="4"/>
  <c r="H24" i="4" s="1"/>
  <c r="F24" i="4"/>
  <c r="G23" i="4"/>
  <c r="F23" i="4"/>
  <c r="G22" i="4"/>
  <c r="F22" i="4"/>
  <c r="H22" i="4" s="1"/>
  <c r="G21" i="4"/>
  <c r="F21" i="4"/>
  <c r="G20" i="4"/>
  <c r="F20" i="4"/>
  <c r="E54" i="1"/>
  <c r="G53" i="1"/>
  <c r="F53" i="1"/>
  <c r="H53" i="1" s="1"/>
  <c r="G52" i="1"/>
  <c r="G54" i="1" s="1"/>
  <c r="F52" i="1"/>
  <c r="F54" i="1" s="1"/>
  <c r="G50" i="1"/>
  <c r="G51" i="1" s="1"/>
  <c r="F50" i="1"/>
  <c r="F51" i="1" s="1"/>
  <c r="G48" i="1"/>
  <c r="G49" i="1" s="1"/>
  <c r="F48" i="1"/>
  <c r="H48" i="1" s="1"/>
  <c r="H49" i="1" s="1"/>
  <c r="F46" i="1"/>
  <c r="H46" i="1" s="1"/>
  <c r="H45" i="1"/>
  <c r="G45" i="1"/>
  <c r="F45" i="1"/>
  <c r="G44" i="1"/>
  <c r="F44" i="1"/>
  <c r="H44" i="1" s="1"/>
  <c r="G43" i="1"/>
  <c r="F43" i="1"/>
  <c r="H43" i="1" s="1"/>
  <c r="G42" i="1"/>
  <c r="H42" i="1" s="1"/>
  <c r="F42" i="1"/>
  <c r="G41" i="1"/>
  <c r="F41" i="1"/>
  <c r="H41" i="1" s="1"/>
  <c r="G40" i="1"/>
  <c r="F40" i="1"/>
  <c r="H40" i="1" s="1"/>
  <c r="G39" i="1"/>
  <c r="F39" i="1"/>
  <c r="H39" i="1" s="1"/>
  <c r="G37" i="1"/>
  <c r="F37" i="1"/>
  <c r="H37" i="1" s="1"/>
  <c r="H36" i="1"/>
  <c r="G36" i="1"/>
  <c r="F36" i="1"/>
  <c r="G35" i="1"/>
  <c r="F35" i="1"/>
  <c r="E33" i="1"/>
  <c r="G32" i="1"/>
  <c r="G33" i="1" s="1"/>
  <c r="F32" i="1"/>
  <c r="F33" i="1" s="1"/>
  <c r="E30" i="1"/>
  <c r="G29" i="1"/>
  <c r="F29" i="1"/>
  <c r="H29" i="1" s="1"/>
  <c r="H28" i="1"/>
  <c r="G28" i="1"/>
  <c r="F28" i="1"/>
  <c r="G27" i="1"/>
  <c r="G30" i="1" s="1"/>
  <c r="F27" i="1"/>
  <c r="F30" i="1" s="1"/>
  <c r="G23" i="1"/>
  <c r="F23" i="1"/>
  <c r="H23" i="1" s="1"/>
  <c r="H22" i="1"/>
  <c r="G22" i="1"/>
  <c r="F22" i="1"/>
  <c r="G21" i="1"/>
  <c r="F21" i="1"/>
  <c r="H21" i="1" s="1"/>
  <c r="G20" i="1"/>
  <c r="G25" i="1" l="1"/>
  <c r="H20" i="4"/>
  <c r="G30" i="4"/>
  <c r="F42" i="4"/>
  <c r="H64" i="4"/>
  <c r="H21" i="4"/>
  <c r="F38" i="4"/>
  <c r="H49" i="4"/>
  <c r="H69" i="4"/>
  <c r="H77" i="4"/>
  <c r="H52" i="1"/>
  <c r="H54" i="1" s="1"/>
  <c r="H32" i="4"/>
  <c r="H54" i="4"/>
  <c r="G78" i="4"/>
  <c r="F25" i="1"/>
  <c r="H23" i="4"/>
  <c r="H26" i="4"/>
  <c r="H33" i="4"/>
  <c r="H52" i="4"/>
  <c r="H59" i="4"/>
  <c r="G73" i="4"/>
  <c r="F47" i="1"/>
  <c r="H71" i="4"/>
  <c r="G47" i="1"/>
  <c r="F30" i="4"/>
  <c r="H27" i="4"/>
  <c r="H60" i="4"/>
  <c r="F70" i="4"/>
  <c r="H72" i="4"/>
  <c r="G67" i="4"/>
  <c r="H66" i="4"/>
  <c r="F67" i="4"/>
  <c r="E79" i="4"/>
  <c r="H20" i="1"/>
  <c r="H25" i="1" s="1"/>
  <c r="H38" i="4"/>
  <c r="H67" i="4"/>
  <c r="H78" i="4"/>
  <c r="F78" i="4"/>
  <c r="H40" i="4"/>
  <c r="H42" i="4" s="1"/>
  <c r="H68" i="4"/>
  <c r="H70" i="4" s="1"/>
  <c r="H27" i="1"/>
  <c r="H30" i="1" s="1"/>
  <c r="H35" i="1"/>
  <c r="H47" i="1" s="1"/>
  <c r="H50" i="1"/>
  <c r="H51" i="1" s="1"/>
  <c r="F49" i="1"/>
  <c r="H32" i="1"/>
  <c r="H33" i="1" s="1"/>
  <c r="F64" i="3"/>
  <c r="G66" i="3"/>
  <c r="F66" i="3"/>
  <c r="H66" i="3" s="1"/>
  <c r="E67" i="3"/>
  <c r="H73" i="4" l="1"/>
  <c r="G79" i="4"/>
  <c r="G55" i="1"/>
  <c r="H30" i="4"/>
  <c r="H55" i="1"/>
  <c r="F79" i="4"/>
  <c r="F55" i="1"/>
  <c r="F78" i="3"/>
  <c r="E78" i="3"/>
  <c r="G77" i="3"/>
  <c r="F77" i="3"/>
  <c r="H77" i="3" s="1"/>
  <c r="G76" i="3"/>
  <c r="H76" i="3" s="1"/>
  <c r="F76" i="3"/>
  <c r="H75" i="3"/>
  <c r="G75" i="3"/>
  <c r="F75" i="3"/>
  <c r="G74" i="3"/>
  <c r="F74" i="3"/>
  <c r="H74" i="3" s="1"/>
  <c r="E73" i="3"/>
  <c r="E79" i="3" s="1"/>
  <c r="G72" i="3"/>
  <c r="F72" i="3"/>
  <c r="H72" i="3" s="1"/>
  <c r="G71" i="3"/>
  <c r="F71" i="3"/>
  <c r="E70" i="3"/>
  <c r="G69" i="3"/>
  <c r="F69" i="3"/>
  <c r="H69" i="3" s="1"/>
  <c r="G68" i="3"/>
  <c r="G70" i="3" s="1"/>
  <c r="F68" i="3"/>
  <c r="F70" i="3" s="1"/>
  <c r="G65" i="3"/>
  <c r="F65" i="3"/>
  <c r="G64" i="3"/>
  <c r="H64" i="3" s="1"/>
  <c r="G63" i="3"/>
  <c r="F63" i="3"/>
  <c r="H63" i="3" s="1"/>
  <c r="G62" i="3"/>
  <c r="F62" i="3"/>
  <c r="H62" i="3" s="1"/>
  <c r="G61" i="3"/>
  <c r="F61" i="3"/>
  <c r="H61" i="3" s="1"/>
  <c r="G60" i="3"/>
  <c r="H60" i="3" s="1"/>
  <c r="F60" i="3"/>
  <c r="G59" i="3"/>
  <c r="H59" i="3" s="1"/>
  <c r="F59" i="3"/>
  <c r="G58" i="3"/>
  <c r="H58" i="3" s="1"/>
  <c r="F58" i="3"/>
  <c r="H57" i="3"/>
  <c r="G57" i="3"/>
  <c r="F57" i="3"/>
  <c r="G56" i="3"/>
  <c r="F56" i="3"/>
  <c r="H56" i="3" s="1"/>
  <c r="G55" i="3"/>
  <c r="F55" i="3"/>
  <c r="H55" i="3" s="1"/>
  <c r="G54" i="3"/>
  <c r="F54" i="3"/>
  <c r="H54" i="3" s="1"/>
  <c r="G53" i="3"/>
  <c r="F53" i="3"/>
  <c r="H53" i="3" s="1"/>
  <c r="G52" i="3"/>
  <c r="H52" i="3" s="1"/>
  <c r="F52" i="3"/>
  <c r="G51" i="3"/>
  <c r="H51" i="3" s="1"/>
  <c r="F51" i="3"/>
  <c r="G49" i="3"/>
  <c r="H49" i="3" s="1"/>
  <c r="F49" i="3"/>
  <c r="H48" i="3"/>
  <c r="G48" i="3"/>
  <c r="F48" i="3"/>
  <c r="G47" i="3"/>
  <c r="F47" i="3"/>
  <c r="H47" i="3" s="1"/>
  <c r="G46" i="3"/>
  <c r="F46" i="3"/>
  <c r="H46" i="3" s="1"/>
  <c r="G45" i="3"/>
  <c r="F45" i="3"/>
  <c r="H45" i="3" s="1"/>
  <c r="G44" i="3"/>
  <c r="F44" i="3"/>
  <c r="H44" i="3" s="1"/>
  <c r="G42" i="3"/>
  <c r="E42" i="3"/>
  <c r="G41" i="3"/>
  <c r="F41" i="3"/>
  <c r="H41" i="3" s="1"/>
  <c r="G40" i="3"/>
  <c r="F40" i="3"/>
  <c r="F42" i="3" s="1"/>
  <c r="E38" i="3"/>
  <c r="G37" i="3"/>
  <c r="H37" i="3" s="1"/>
  <c r="F37" i="3"/>
  <c r="H36" i="3"/>
  <c r="G36" i="3"/>
  <c r="F36" i="3"/>
  <c r="G35" i="3"/>
  <c r="F35" i="3"/>
  <c r="H35" i="3" s="1"/>
  <c r="G34" i="3"/>
  <c r="F34" i="3"/>
  <c r="H34" i="3" s="1"/>
  <c r="G33" i="3"/>
  <c r="F33" i="3"/>
  <c r="H33" i="3" s="1"/>
  <c r="G32" i="3"/>
  <c r="G38" i="3" s="1"/>
  <c r="F32" i="3"/>
  <c r="F38" i="3" s="1"/>
  <c r="H27" i="3"/>
  <c r="G27" i="3"/>
  <c r="F27" i="3"/>
  <c r="G26" i="3"/>
  <c r="F26" i="3"/>
  <c r="H26" i="3" s="1"/>
  <c r="G25" i="3"/>
  <c r="F25" i="3"/>
  <c r="H25" i="3" s="1"/>
  <c r="H24" i="3"/>
  <c r="G24" i="3"/>
  <c r="F24" i="3"/>
  <c r="G23" i="3"/>
  <c r="F23" i="3"/>
  <c r="H23" i="3" s="1"/>
  <c r="G22" i="3"/>
  <c r="H22" i="3" s="1"/>
  <c r="F22" i="3"/>
  <c r="G21" i="3"/>
  <c r="H21" i="3" s="1"/>
  <c r="F21" i="3"/>
  <c r="G20" i="3"/>
  <c r="F20" i="3"/>
  <c r="G54" i="2"/>
  <c r="E54" i="2"/>
  <c r="G53" i="2"/>
  <c r="F53" i="2"/>
  <c r="H53" i="2" s="1"/>
  <c r="G52" i="2"/>
  <c r="F52" i="2"/>
  <c r="F54" i="2" s="1"/>
  <c r="E51" i="2"/>
  <c r="E55" i="2" s="1"/>
  <c r="G50" i="2"/>
  <c r="G51" i="2" s="1"/>
  <c r="F50" i="2"/>
  <c r="F51" i="2" s="1"/>
  <c r="E49" i="2"/>
  <c r="G48" i="2"/>
  <c r="G49" i="2" s="1"/>
  <c r="F48" i="2"/>
  <c r="F49" i="2" s="1"/>
  <c r="G47" i="2"/>
  <c r="G46" i="2"/>
  <c r="F46" i="2"/>
  <c r="H46" i="2" s="1"/>
  <c r="G45" i="2"/>
  <c r="F45" i="2"/>
  <c r="H45" i="2" s="1"/>
  <c r="H44" i="2"/>
  <c r="G44" i="2"/>
  <c r="F44" i="2"/>
  <c r="G43" i="2"/>
  <c r="F43" i="2"/>
  <c r="H43" i="2" s="1"/>
  <c r="G42" i="2"/>
  <c r="H42" i="2"/>
  <c r="H41" i="2"/>
  <c r="G41" i="2"/>
  <c r="F41" i="2"/>
  <c r="G40" i="2"/>
  <c r="H40" i="2" s="1"/>
  <c r="F40" i="2"/>
  <c r="H39" i="2"/>
  <c r="G39" i="2"/>
  <c r="F39" i="2"/>
  <c r="G37" i="2"/>
  <c r="F37" i="2"/>
  <c r="H37" i="2" s="1"/>
  <c r="G36" i="2"/>
  <c r="F36" i="2"/>
  <c r="H36" i="2" s="1"/>
  <c r="H35" i="2"/>
  <c r="G35" i="2"/>
  <c r="F35" i="2"/>
  <c r="F47" i="2" s="1"/>
  <c r="F33" i="2"/>
  <c r="E33" i="2"/>
  <c r="H32" i="2"/>
  <c r="H33" i="2" s="1"/>
  <c r="G32" i="2"/>
  <c r="G33" i="2" s="1"/>
  <c r="F32" i="2"/>
  <c r="E30" i="2"/>
  <c r="G29" i="2"/>
  <c r="F29" i="2"/>
  <c r="F30" i="2" s="1"/>
  <c r="G28" i="2"/>
  <c r="H28" i="2" s="1"/>
  <c r="F28" i="2"/>
  <c r="G27" i="2"/>
  <c r="G30" i="2" s="1"/>
  <c r="F27" i="2"/>
  <c r="H23" i="2"/>
  <c r="G23" i="2"/>
  <c r="F23" i="2"/>
  <c r="G22" i="2"/>
  <c r="F22" i="2"/>
  <c r="H22" i="2" s="1"/>
  <c r="G21" i="2"/>
  <c r="F21" i="2"/>
  <c r="H21" i="2" s="1"/>
  <c r="G20" i="2"/>
  <c r="F20" i="2"/>
  <c r="H71" i="3" l="1"/>
  <c r="H73" i="3" s="1"/>
  <c r="F73" i="3"/>
  <c r="H79" i="4"/>
  <c r="H78" i="3"/>
  <c r="H47" i="2"/>
  <c r="H29" i="2"/>
  <c r="H68" i="3"/>
  <c r="H70" i="3" s="1"/>
  <c r="G73" i="3"/>
  <c r="G78" i="3"/>
  <c r="H40" i="3"/>
  <c r="H42" i="3" s="1"/>
  <c r="H52" i="2"/>
  <c r="H54" i="2" s="1"/>
  <c r="H27" i="2"/>
  <c r="H30" i="2" s="1"/>
  <c r="H50" i="2"/>
  <c r="H51" i="2" s="1"/>
  <c r="G30" i="3"/>
  <c r="H20" i="3"/>
  <c r="H30" i="3" s="1"/>
  <c r="F30" i="3"/>
  <c r="H48" i="2"/>
  <c r="H49" i="2" s="1"/>
  <c r="H32" i="3"/>
  <c r="H38" i="3" s="1"/>
  <c r="F55" i="2"/>
  <c r="F67" i="3"/>
  <c r="G55" i="2"/>
  <c r="G67" i="3"/>
  <c r="H65" i="3"/>
  <c r="H67" i="3" s="1"/>
  <c r="H20" i="2"/>
  <c r="F79" i="3" l="1"/>
  <c r="G79" i="3"/>
  <c r="H55" i="2"/>
  <c r="H79" i="3"/>
  <c r="H57" i="2" l="1"/>
</calcChain>
</file>

<file path=xl/sharedStrings.xml><?xml version="1.0" encoding="utf-8"?>
<sst xmlns="http://schemas.openxmlformats.org/spreadsheetml/2006/main" count="524" uniqueCount="181">
  <si>
    <t>Insurer: Sasria SOC Ltd</t>
  </si>
  <si>
    <t>Annexure 1 Data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</si>
  <si>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</si>
  <si>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</si>
  <si>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</si>
  <si>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</si>
  <si>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</si>
  <si>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</si>
  <si>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</si>
  <si>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</si>
  <si>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</si>
  <si>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</si>
  <si>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</si>
  <si>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</si>
  <si>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</si>
  <si>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</si>
  <si>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</si>
  <si>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</si>
  <si>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</si>
  <si>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</si>
  <si>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</si>
  <si>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</si>
  <si>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</si>
  <si>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</si>
  <si>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</si>
  <si>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</si>
  <si>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</si>
  <si>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</si>
  <si>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</si>
  <si>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</si>
  <si>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</si>
  <si>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</si>
  <si>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</si>
  <si>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</si>
  <si>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</si>
  <si>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</si>
  <si>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Standing Charges</t>
  </si>
  <si>
    <t>SC1/WE1</t>
  </si>
  <si>
    <t>Standing Charges 1</t>
  </si>
  <si>
    <t>SC2/WE2</t>
  </si>
  <si>
    <t>Standing Charges 2</t>
  </si>
  <si>
    <t>GP</t>
  </si>
  <si>
    <t>Gross Profit</t>
  </si>
  <si>
    <t>TBI</t>
  </si>
  <si>
    <t>Total Business Interruption</t>
  </si>
  <si>
    <t>Net Profit</t>
  </si>
  <si>
    <t>NP</t>
  </si>
  <si>
    <t>TNP</t>
  </si>
  <si>
    <t>Total Net Profit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</si>
  <si>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</si>
  <si>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</si>
  <si>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</si>
  <si>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</si>
  <si>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</si>
  <si>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</si>
  <si>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</si>
  <si>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</si>
  <si>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</si>
  <si>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</si>
  <si>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</si>
  <si>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</si>
  <si>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</si>
  <si>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</si>
  <si>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</si>
  <si>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</si>
  <si>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</si>
  <si>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</si>
  <si>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</si>
  <si>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</si>
  <si>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</si>
  <si>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</si>
  <si>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</si>
  <si>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</si>
  <si>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</si>
  <si>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</si>
  <si>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</si>
  <si>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</si>
  <si>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</si>
  <si>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</si>
  <si>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</si>
  <si>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</si>
  <si>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</si>
  <si>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</si>
  <si>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Gross premiums, binder fees and commission includes VAT at 15%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</si>
  <si>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</si>
  <si>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</si>
  <si>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</si>
  <si>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</si>
  <si>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</si>
  <si>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</si>
  <si>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</si>
  <si>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</si>
  <si>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</si>
  <si>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</si>
  <si>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</si>
  <si>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</si>
  <si>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</si>
  <si>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</si>
  <si>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</si>
  <si>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</si>
  <si>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</si>
  <si>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</si>
  <si>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</si>
  <si>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</si>
  <si>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</si>
  <si>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</si>
  <si>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</si>
  <si>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</si>
  <si>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Standing Charges 1 - Backdating</t>
  </si>
  <si>
    <t>SC1/WE1-R</t>
  </si>
  <si>
    <t>Standing Charges 1 - Reversal</t>
  </si>
  <si>
    <t>SC2/WE2-BD</t>
  </si>
  <si>
    <t>Standing Charges 2 - Backdating</t>
  </si>
  <si>
    <t>SC2/WE2-R</t>
  </si>
  <si>
    <t>Standing Charges 2 - Reversal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</si>
  <si>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</si>
  <si>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</si>
  <si>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</si>
  <si>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</si>
  <si>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</si>
  <si>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</si>
  <si>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</si>
  <si>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</si>
  <si>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</si>
  <si>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</si>
  <si>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</si>
  <si>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</si>
  <si>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</si>
  <si>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</si>
  <si>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</si>
  <si>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</si>
  <si>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</si>
  <si>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</si>
  <si>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</si>
  <si>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</si>
  <si>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</si>
  <si>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</si>
  <si>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</si>
  <si>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</si>
  <si>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</si>
  <si>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</si>
  <si>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</si>
  <si>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</si>
  <si>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</si>
  <si>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</si>
  <si>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</si>
  <si>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</si>
  <si>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</si>
  <si>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</si>
  <si>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</si>
  <si>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</si>
  <si>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</si>
  <si>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</si>
  <si>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</si>
  <si>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</si>
  <si>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</si>
  <si>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</si>
  <si>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</si>
  <si>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</si>
  <si>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</si>
  <si>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</si>
  <si>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</si>
  <si>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</si>
  <si>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</si>
  <si>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</si>
  <si>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</si>
  <si>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</si>
  <si>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</si>
  <si>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</si>
  <si>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</si>
  <si>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SA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</si>
  <si>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</si>
  <si>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</si>
  <si>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</si>
  <si>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</si>
  <si>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</si>
  <si>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</si>
  <si>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2021</t>
  </si>
  <si>
    <t>0221</t>
  </si>
  <si>
    <t>0321</t>
  </si>
  <si>
    <t>Binder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</si>
</sst>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NumberFormat="1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topLeftCell="B34" workbookViewId="0">
      <selection activeCell="G41" sqref="G41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1:8" ht="10.5" x14ac:dyDescent="0.25">
      <c r="B2" s="1" t="s">
        <v>3</v>
      </c>
      <c r="E2" s="1"/>
      <c r="G2" s="1"/>
      <c r="H2" s="3"/>
    </row>
    <row r="3" spans="1:8" ht="10.5" x14ac:dyDescent="0.25">
      <c r="B3" s="1" t="s">
        <v>4</v>
      </c>
    </row>
    <row r="4" spans="1:8" ht="10.5" x14ac:dyDescent="0.25">
      <c r="B4" s="1"/>
    </row>
    <row r="5" spans="1:8" ht="10.5" x14ac:dyDescent="0.25">
      <c r="C5" s="1" t="s">
        <v>5</v>
      </c>
      <c r="D5" s="4"/>
    </row>
    <row r="6" spans="1:8" ht="10.5" x14ac:dyDescent="0.25">
      <c r="C6" s="1" t="s">
        <v>6</v>
      </c>
      <c r="D6" s="4"/>
    </row>
    <row r="7" spans="1:8" ht="10.5" x14ac:dyDescent="0.25">
      <c r="C7" s="1" t="s">
        <v>7</v>
      </c>
      <c r="D7" s="4"/>
    </row>
    <row r="8" spans="1:8" ht="10.5" x14ac:dyDescent="0.25">
      <c r="C8" s="1" t="s">
        <v>8</v>
      </c>
      <c r="D8" s="4"/>
    </row>
    <row r="9" spans="1:8" ht="10.5" x14ac:dyDescent="0.25">
      <c r="C9" s="1" t="s">
        <v>9</v>
      </c>
      <c r="D9" s="4" t="s">
        <v>170</v>
      </c>
    </row>
    <row r="10" spans="1:8" ht="10.5" x14ac:dyDescent="0.25">
      <c r="C10" s="1" t="s">
        <v>10</v>
      </c>
      <c r="D10" s="5" t="s">
        <v>177</v>
      </c>
      <c r="E10" s="2" t="s">
        <v>165</v>
      </c>
    </row>
    <row r="11" spans="1:8" ht="10.5" x14ac:dyDescent="0.25">
      <c r="C11" s="1" t="s">
        <v>11</v>
      </c>
      <c r="D11" s="7" t="s">
        <v>178</v>
      </c>
      <c r="E11" s="6" t="s">
        <v>166</v>
      </c>
    </row>
    <row r="12" spans="1:8" ht="10.5" x14ac:dyDescent="0.25">
      <c r="C12" s="1" t="s">
        <v>12</v>
      </c>
      <c r="D12" s="7" t="s">
        <v>179</v>
      </c>
      <c r="E12" s="6" t="s">
        <v>167</v>
      </c>
    </row>
    <row r="13" spans="1:8" ht="10.5" x14ac:dyDescent="0.25">
      <c r="C13" s="1" t="s">
        <v>13</v>
      </c>
      <c r="D13" s="15" t="s">
        <v>84</v>
      </c>
      <c r="E13" s="6" t="s">
        <v>85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  <c r="E15" s="6"/>
    </row>
    <row r="16" spans="1:8" x14ac:dyDescent="0.2">
      <c r="A16" s="20"/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6"/>
      <c r="C19" s="26" t="s">
        <v>25</v>
      </c>
      <c r="D19" s="26"/>
      <c r="E19" s="26"/>
      <c r="F19" s="26"/>
      <c r="G19" s="26"/>
      <c r="H19" s="26"/>
    </row>
    <row r="20" spans="1:8" x14ac:dyDescent="0.2">
      <c r="A20" s="22">
        <v>25101</v>
      </c>
      <c r="B20" s="9" t="s">
        <v>26</v>
      </c>
      <c r="C20" s="9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2">
        <v>25102</v>
      </c>
      <c r="B21" s="9" t="s">
        <v>28</v>
      </c>
      <c r="C21" s="9" t="s">
        <v>29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2">
      <c r="A23" s="22">
        <v>25104</v>
      </c>
      <c r="B23" s="9" t="s">
        <v>32</v>
      </c>
      <c r="C23" s="9" t="s">
        <v>33</v>
      </c>
      <c r="D23" s="9"/>
      <c r="E23" s="10">
        <v>0</v>
      </c>
      <c r="F23" s="9">
        <f>E23*12.5%</f>
        <v>0</v>
      </c>
      <c r="G23" s="9">
        <f>E23*15%</f>
        <v>0</v>
      </c>
      <c r="H23" s="9">
        <f>E23-(F23+G23)</f>
        <v>0</v>
      </c>
    </row>
    <row r="24" spans="1:8" x14ac:dyDescent="0.2">
      <c r="A24" s="28">
        <v>25105</v>
      </c>
      <c r="B24" s="9" t="s">
        <v>171</v>
      </c>
      <c r="C24" s="9" t="s">
        <v>172</v>
      </c>
      <c r="D24" s="9"/>
      <c r="E24" s="10">
        <v>0</v>
      </c>
      <c r="F24" s="9">
        <f>E24*12.5%</f>
        <v>0</v>
      </c>
      <c r="G24" s="9">
        <f>E24*15%</f>
        <v>0</v>
      </c>
      <c r="H24" s="9">
        <f>E24-(F24+G24)</f>
        <v>0</v>
      </c>
    </row>
    <row r="25" spans="1:8" ht="10.5" x14ac:dyDescent="0.25">
      <c r="A25" s="20"/>
      <c r="B25" s="11" t="s">
        <v>34</v>
      </c>
      <c r="C25" s="11" t="s">
        <v>35</v>
      </c>
      <c r="D25" s="11"/>
      <c r="E25" s="11">
        <f>SUM(E20:E24)</f>
        <v>0</v>
      </c>
      <c r="F25" s="11">
        <f t="shared" ref="F25:H25" si="0">SUM(F20:F24)</f>
        <v>0</v>
      </c>
      <c r="G25" s="11">
        <f t="shared" si="0"/>
        <v>0</v>
      </c>
      <c r="H25" s="11">
        <f t="shared" si="0"/>
        <v>0</v>
      </c>
    </row>
    <row r="26" spans="1:8" ht="10.5" x14ac:dyDescent="0.25">
      <c r="A26" s="20"/>
      <c r="B26" s="26"/>
      <c r="C26" s="26" t="s">
        <v>36</v>
      </c>
      <c r="D26" s="26"/>
      <c r="E26" s="26"/>
      <c r="F26" s="26"/>
      <c r="G26" s="26"/>
      <c r="H26" s="26"/>
    </row>
    <row r="27" spans="1:8" x14ac:dyDescent="0.2">
      <c r="A27" s="22">
        <v>25206</v>
      </c>
      <c r="B27" s="9" t="s">
        <v>37</v>
      </c>
      <c r="C27" s="9" t="s">
        <v>38</v>
      </c>
      <c r="D27" s="9"/>
      <c r="E27" s="16">
        <v>0</v>
      </c>
      <c r="F27" s="9">
        <f>E27*12.5%</f>
        <v>0</v>
      </c>
      <c r="G27" s="9">
        <f>E27*15%</f>
        <v>0</v>
      </c>
      <c r="H27" s="9">
        <f>E27-(F27+G27)</f>
        <v>0</v>
      </c>
    </row>
    <row r="28" spans="1:8" x14ac:dyDescent="0.2">
      <c r="A28" s="22">
        <v>25207</v>
      </c>
      <c r="B28" s="9" t="s">
        <v>39</v>
      </c>
      <c r="C28" s="9" t="s">
        <v>40</v>
      </c>
      <c r="D28" s="9"/>
      <c r="E28" s="16">
        <v>0</v>
      </c>
      <c r="F28" s="9">
        <f>E28*12.5%</f>
        <v>0</v>
      </c>
      <c r="G28" s="9">
        <f>E28*15%</f>
        <v>0</v>
      </c>
      <c r="H28" s="9">
        <f>E28-(F28+G28)</f>
        <v>0</v>
      </c>
    </row>
    <row r="29" spans="1:8" x14ac:dyDescent="0.2">
      <c r="A29" s="22">
        <v>25208</v>
      </c>
      <c r="B29" s="9" t="s">
        <v>41</v>
      </c>
      <c r="C29" s="9" t="s">
        <v>42</v>
      </c>
      <c r="D29" s="9"/>
      <c r="E29" s="16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ht="10.5" x14ac:dyDescent="0.25">
      <c r="A30" s="20"/>
      <c r="B30" s="11" t="s">
        <v>43</v>
      </c>
      <c r="C30" s="11" t="s">
        <v>44</v>
      </c>
      <c r="D30" s="11"/>
      <c r="E30" s="11">
        <f>SUM(E27:E29)</f>
        <v>0</v>
      </c>
      <c r="F30" s="11">
        <f>SUM(F27:F29)</f>
        <v>0</v>
      </c>
      <c r="G30" s="11">
        <f>SUM(G27:G29)</f>
        <v>0</v>
      </c>
      <c r="H30" s="11">
        <f>SUM(H27:H29)</f>
        <v>0</v>
      </c>
    </row>
    <row r="31" spans="1:8" ht="10.5" x14ac:dyDescent="0.25">
      <c r="A31" s="20"/>
      <c r="B31" s="26"/>
      <c r="C31" s="26" t="s">
        <v>45</v>
      </c>
      <c r="D31" s="26"/>
      <c r="E31" s="26"/>
      <c r="F31" s="26"/>
      <c r="G31" s="26"/>
      <c r="H31" s="26"/>
    </row>
    <row r="32" spans="1:8" x14ac:dyDescent="0.2">
      <c r="A32" s="22">
        <v>25310</v>
      </c>
      <c r="B32" s="9" t="s">
        <v>46</v>
      </c>
      <c r="C32" s="9" t="s">
        <v>45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ht="10.5" x14ac:dyDescent="0.25">
      <c r="A33" s="20"/>
      <c r="B33" s="11" t="s">
        <v>47</v>
      </c>
      <c r="C33" s="11" t="s">
        <v>48</v>
      </c>
      <c r="D33" s="11"/>
      <c r="E33" s="11">
        <f>SUM(E32)</f>
        <v>0</v>
      </c>
      <c r="F33" s="11">
        <f>SUM(F32)</f>
        <v>0</v>
      </c>
      <c r="G33" s="11">
        <f>SUM(G32)</f>
        <v>0</v>
      </c>
      <c r="H33" s="11">
        <f>SUM(H32)</f>
        <v>0</v>
      </c>
    </row>
    <row r="34" spans="1:8" ht="10.5" x14ac:dyDescent="0.25">
      <c r="A34" s="20"/>
      <c r="B34" s="26"/>
      <c r="C34" s="26" t="s">
        <v>49</v>
      </c>
      <c r="D34" s="26"/>
      <c r="E34" s="26"/>
      <c r="F34" s="26"/>
      <c r="G34" s="26"/>
      <c r="H34" s="26"/>
    </row>
    <row r="35" spans="1:8" x14ac:dyDescent="0.2">
      <c r="A35" s="22">
        <v>25411</v>
      </c>
      <c r="B35" s="9" t="s">
        <v>50</v>
      </c>
      <c r="C35" s="9" t="s">
        <v>51</v>
      </c>
      <c r="D35" s="9"/>
      <c r="E35" s="10">
        <v>0</v>
      </c>
      <c r="F35" s="9">
        <f>E35*12.5%</f>
        <v>0</v>
      </c>
      <c r="G35" s="9">
        <f>E35*12.5%</f>
        <v>0</v>
      </c>
      <c r="H35" s="9">
        <f>E35-(F35+G35)</f>
        <v>0</v>
      </c>
    </row>
    <row r="36" spans="1:8" x14ac:dyDescent="0.2">
      <c r="A36" s="22">
        <v>25412</v>
      </c>
      <c r="B36" s="9" t="s">
        <v>52</v>
      </c>
      <c r="C36" s="9" t="s">
        <v>53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2">
        <v>25413</v>
      </c>
      <c r="B37" s="9" t="s">
        <v>54</v>
      </c>
      <c r="C37" s="9" t="s">
        <v>55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ht="10.5" x14ac:dyDescent="0.25">
      <c r="A38" s="20"/>
      <c r="B38" s="26"/>
      <c r="C38" s="26" t="s">
        <v>56</v>
      </c>
      <c r="D38" s="26"/>
      <c r="E38" s="26"/>
      <c r="F38" s="26"/>
      <c r="G38" s="26"/>
      <c r="H38" s="26"/>
    </row>
    <row r="39" spans="1:8" x14ac:dyDescent="0.2">
      <c r="A39" s="22">
        <v>25514</v>
      </c>
      <c r="B39" s="9" t="s">
        <v>50</v>
      </c>
      <c r="C39" s="9" t="s">
        <v>51</v>
      </c>
      <c r="D39" s="9"/>
      <c r="E39" s="10">
        <v>0</v>
      </c>
      <c r="F39" s="9">
        <f>E39*12.5%</f>
        <v>0</v>
      </c>
      <c r="G39" s="9">
        <f t="shared" ref="G39:G46" si="1">E39*12.5%</f>
        <v>0</v>
      </c>
      <c r="H39" s="9">
        <f>E39-(F39+G39)</f>
        <v>0</v>
      </c>
    </row>
    <row r="40" spans="1:8" x14ac:dyDescent="0.2">
      <c r="A40" s="22">
        <v>25515</v>
      </c>
      <c r="B40" s="9" t="s">
        <v>52</v>
      </c>
      <c r="C40" s="9" t="s">
        <v>53</v>
      </c>
      <c r="D40" s="9"/>
      <c r="E40" s="10">
        <v>0</v>
      </c>
      <c r="F40" s="9">
        <f t="shared" ref="F40:F46" si="2">E40*12.5%</f>
        <v>0</v>
      </c>
      <c r="G40" s="9">
        <f t="shared" si="1"/>
        <v>0</v>
      </c>
      <c r="H40" s="9">
        <f t="shared" ref="H40:H46" si="3">E40-(F40+G40)</f>
        <v>0</v>
      </c>
    </row>
    <row r="41" spans="1:8" x14ac:dyDescent="0.2">
      <c r="A41" s="22">
        <v>25516</v>
      </c>
      <c r="B41" s="9" t="s">
        <v>54</v>
      </c>
      <c r="C41" s="9" t="s">
        <v>55</v>
      </c>
      <c r="D41" s="9"/>
      <c r="E41" s="10">
        <v>0</v>
      </c>
      <c r="F41" s="9">
        <f t="shared" si="2"/>
        <v>0</v>
      </c>
      <c r="G41" s="9">
        <f t="shared" si="1"/>
        <v>0</v>
      </c>
      <c r="H41" s="9">
        <f t="shared" si="3"/>
        <v>0</v>
      </c>
    </row>
    <row r="42" spans="1:8" x14ac:dyDescent="0.2">
      <c r="A42" s="22">
        <v>25517</v>
      </c>
      <c r="B42" s="9" t="s">
        <v>57</v>
      </c>
      <c r="C42" s="9" t="s">
        <v>58</v>
      </c>
      <c r="D42" s="9"/>
      <c r="E42" s="10">
        <v>0</v>
      </c>
      <c r="F42" s="9">
        <f t="shared" si="2"/>
        <v>0</v>
      </c>
      <c r="G42" s="9">
        <f t="shared" si="1"/>
        <v>0</v>
      </c>
      <c r="H42" s="9">
        <f t="shared" si="3"/>
        <v>0</v>
      </c>
    </row>
    <row r="43" spans="1:8" x14ac:dyDescent="0.2">
      <c r="A43" s="22">
        <v>25518</v>
      </c>
      <c r="B43" s="9" t="s">
        <v>59</v>
      </c>
      <c r="C43" s="9" t="s">
        <v>88</v>
      </c>
      <c r="D43" s="9"/>
      <c r="E43" s="10">
        <v>0</v>
      </c>
      <c r="F43" s="9">
        <f t="shared" si="2"/>
        <v>0</v>
      </c>
      <c r="G43" s="9">
        <f t="shared" si="1"/>
        <v>0</v>
      </c>
      <c r="H43" s="9">
        <f t="shared" si="3"/>
        <v>0</v>
      </c>
    </row>
    <row r="44" spans="1:8" x14ac:dyDescent="0.2">
      <c r="A44" s="22">
        <v>25519</v>
      </c>
      <c r="B44" s="9" t="s">
        <v>60</v>
      </c>
      <c r="C44" s="9" t="s">
        <v>61</v>
      </c>
      <c r="D44" s="9"/>
      <c r="E44" s="10">
        <v>0</v>
      </c>
      <c r="F44" s="9">
        <f t="shared" si="2"/>
        <v>0</v>
      </c>
      <c r="G44" s="9">
        <f t="shared" si="1"/>
        <v>0</v>
      </c>
      <c r="H44" s="9">
        <f t="shared" si="3"/>
        <v>0</v>
      </c>
    </row>
    <row r="45" spans="1:8" x14ac:dyDescent="0.2">
      <c r="A45" s="22">
        <v>25520</v>
      </c>
      <c r="B45" s="9" t="s">
        <v>62</v>
      </c>
      <c r="C45" s="9" t="s">
        <v>63</v>
      </c>
      <c r="D45" s="9"/>
      <c r="E45" s="10">
        <v>0</v>
      </c>
      <c r="F45" s="9">
        <f t="shared" si="2"/>
        <v>0</v>
      </c>
      <c r="G45" s="9">
        <f t="shared" si="1"/>
        <v>0</v>
      </c>
      <c r="H45" s="9">
        <f t="shared" si="3"/>
        <v>0</v>
      </c>
    </row>
    <row r="46" spans="1:8" s="13" customFormat="1" x14ac:dyDescent="0.2">
      <c r="A46" s="23">
        <v>25521</v>
      </c>
      <c r="B46" s="9" t="s">
        <v>64</v>
      </c>
      <c r="C46" s="12" t="s">
        <v>65</v>
      </c>
      <c r="D46" s="9"/>
      <c r="E46" s="10">
        <v>0</v>
      </c>
      <c r="F46" s="9">
        <f t="shared" si="2"/>
        <v>0</v>
      </c>
      <c r="G46" s="9">
        <f t="shared" si="1"/>
        <v>0</v>
      </c>
      <c r="H46" s="9">
        <f t="shared" si="3"/>
        <v>0</v>
      </c>
    </row>
    <row r="47" spans="1:8" ht="10.5" x14ac:dyDescent="0.25">
      <c r="A47" s="20"/>
      <c r="B47" s="11" t="s">
        <v>66</v>
      </c>
      <c r="C47" s="11" t="s">
        <v>67</v>
      </c>
      <c r="D47" s="11"/>
      <c r="E47" s="11">
        <f>SUM(E35:E37,E39:E46)</f>
        <v>0</v>
      </c>
      <c r="F47" s="11">
        <f>SUM(F35:F37,F39:F46)</f>
        <v>0</v>
      </c>
      <c r="G47" s="11">
        <f>SUM(G35:G37,G39:G46)</f>
        <v>0</v>
      </c>
      <c r="H47" s="11">
        <f>SUM(H35:H37,H39:H46)</f>
        <v>0</v>
      </c>
    </row>
    <row r="48" spans="1:8" x14ac:dyDescent="0.2">
      <c r="A48" s="22">
        <v>25622</v>
      </c>
      <c r="B48" s="9" t="s">
        <v>68</v>
      </c>
      <c r="C48" s="9" t="s">
        <v>69</v>
      </c>
      <c r="D48" s="9"/>
      <c r="E48" s="10">
        <v>0</v>
      </c>
      <c r="F48" s="9">
        <f>E48*12.5%</f>
        <v>0</v>
      </c>
      <c r="G48" s="9">
        <f>E48*15%</f>
        <v>0</v>
      </c>
      <c r="H48" s="9">
        <f>E48-(F48+G48)</f>
        <v>0</v>
      </c>
    </row>
    <row r="49" spans="1:8" ht="10.5" x14ac:dyDescent="0.25">
      <c r="A49" s="20"/>
      <c r="B49" s="11" t="s">
        <v>70</v>
      </c>
      <c r="C49" s="11" t="s">
        <v>71</v>
      </c>
      <c r="D49" s="11"/>
      <c r="E49" s="11">
        <f>SUM(E48)</f>
        <v>0</v>
      </c>
      <c r="F49" s="11">
        <f>SUM(F48)</f>
        <v>0</v>
      </c>
      <c r="G49" s="11">
        <f>SUM(G48)</f>
        <v>0</v>
      </c>
      <c r="H49" s="11">
        <f>SUM(H48)</f>
        <v>0</v>
      </c>
    </row>
    <row r="50" spans="1:8" x14ac:dyDescent="0.2">
      <c r="A50" s="22">
        <v>25723</v>
      </c>
      <c r="B50" s="9" t="s">
        <v>72</v>
      </c>
      <c r="C50" s="9" t="s">
        <v>73</v>
      </c>
      <c r="D50" s="9"/>
      <c r="E50" s="10">
        <v>0</v>
      </c>
      <c r="F50" s="9">
        <f>E50*12.5%</f>
        <v>0</v>
      </c>
      <c r="G50" s="9">
        <f>E50*15%</f>
        <v>0</v>
      </c>
      <c r="H50" s="9">
        <f>E50-(F50+G50)</f>
        <v>0</v>
      </c>
    </row>
    <row r="51" spans="1:8" ht="10.5" x14ac:dyDescent="0.25">
      <c r="A51" s="20"/>
      <c r="B51" s="11" t="s">
        <v>74</v>
      </c>
      <c r="C51" s="11" t="s">
        <v>75</v>
      </c>
      <c r="D51" s="11"/>
      <c r="E51" s="11">
        <f>SUM(E50)</f>
        <v>0</v>
      </c>
      <c r="F51" s="11">
        <f>SUM(F50)</f>
        <v>0</v>
      </c>
      <c r="G51" s="11">
        <f>SUM(G50)</f>
        <v>0</v>
      </c>
      <c r="H51" s="11">
        <f>SUM(H50)</f>
        <v>0</v>
      </c>
    </row>
    <row r="52" spans="1:8" x14ac:dyDescent="0.2">
      <c r="A52" s="22">
        <v>25824</v>
      </c>
      <c r="B52" s="9" t="s">
        <v>76</v>
      </c>
      <c r="C52" s="9" t="s">
        <v>77</v>
      </c>
      <c r="D52" s="9"/>
      <c r="E52" s="10">
        <v>0</v>
      </c>
      <c r="F52" s="9">
        <f>E52*12.5%</f>
        <v>0</v>
      </c>
      <c r="G52" s="9">
        <f>E52*15%</f>
        <v>0</v>
      </c>
      <c r="H52" s="9">
        <f>E52-(F52+G52)</f>
        <v>0</v>
      </c>
    </row>
    <row r="53" spans="1:8" x14ac:dyDescent="0.2">
      <c r="A53" s="22">
        <v>25825</v>
      </c>
      <c r="B53" s="9" t="s">
        <v>76</v>
      </c>
      <c r="C53" s="9" t="s">
        <v>78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79</v>
      </c>
      <c r="C54" s="11" t="s">
        <v>80</v>
      </c>
      <c r="D54" s="11"/>
      <c r="E54" s="11">
        <f>SUM(E52:E53)</f>
        <v>0</v>
      </c>
      <c r="F54" s="11">
        <f>SUM(F52:F53)</f>
        <v>0</v>
      </c>
      <c r="G54" s="11">
        <f>SUM(G52:G53)</f>
        <v>0</v>
      </c>
      <c r="H54" s="11">
        <f>SUM(H52:H53)</f>
        <v>0</v>
      </c>
    </row>
    <row r="55" spans="1:8" ht="10.5" x14ac:dyDescent="0.25">
      <c r="B55" s="14" t="s">
        <v>81</v>
      </c>
      <c r="C55" s="14" t="s">
        <v>82</v>
      </c>
      <c r="D55" s="14"/>
      <c r="E55" s="14">
        <f>SUM(E25,E30,E33,E47,E49,E51,E54)</f>
        <v>0</v>
      </c>
      <c r="F55" s="14">
        <f>SUM(F25,F30,F33,F47,F49,F51,F54)</f>
        <v>0</v>
      </c>
      <c r="G55" s="14">
        <f>SUM(G25,G30,G33,G47,G49,G51,G54)</f>
        <v>0</v>
      </c>
      <c r="H55" s="14">
        <f>SUM(H25,H30,H33,H47,H49,H51,H54)</f>
        <v>0</v>
      </c>
    </row>
    <row r="57" spans="1:8" x14ac:dyDescent="0.2">
      <c r="B57" s="2" t="s">
        <v>83</v>
      </c>
      <c r="G57" s="2" t="s">
        <v>89</v>
      </c>
      <c r="H57" s="17">
        <f>H55+MONTHLY!H55+ANNUAL_Adjustments!H79+MONTHLY_Adjustments!H79</f>
        <v>0</v>
      </c>
    </row>
    <row r="58" spans="1:8" x14ac:dyDescent="0.2">
      <c r="G58" s="2" t="s">
        <v>90</v>
      </c>
      <c r="H58" s="17"/>
    </row>
    <row r="59" spans="1:8" x14ac:dyDescent="0.2">
      <c r="G59" s="2" t="s">
        <v>91</v>
      </c>
      <c r="H59" s="17"/>
    </row>
    <row r="60" spans="1:8" x14ac:dyDescent="0.2">
      <c r="G60" s="2" t="s">
        <v>92</v>
      </c>
      <c r="H60" s="17"/>
    </row>
  </sheetData>
  <sheetProtection algorithmName="SHA-512" hashValue="aI4sE5m1LkYKV3quorwUSUsCE4E5G8u7VZxGrEHwApdWPUsBUPCHqP6Re+4DOS6IQPSGZU4lZVsTWzn7lT4Aag==" saltValue="V5u4Sf3xbwtjT8InDXULr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9"/>
  <sheetViews>
    <sheetView topLeftCell="B37" workbookViewId="0">
      <selection activeCell="D54" sqref="D54"/>
    </sheetView>
  </sheetViews>
  <sheetFormatPr defaultColWidth="9.1796875" defaultRowHeight="10" x14ac:dyDescent="0.2"/>
  <cols>
    <col min="1" max="1" width="11.72656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1:8" ht="10.5" x14ac:dyDescent="0.25">
      <c r="B2" s="1" t="s">
        <v>3</v>
      </c>
    </row>
    <row r="3" spans="1:8" ht="10.5" x14ac:dyDescent="0.25">
      <c r="B3" s="1" t="s">
        <v>4</v>
      </c>
    </row>
    <row r="5" spans="1:8" ht="10.5" x14ac:dyDescent="0.25">
      <c r="C5" s="1" t="s">
        <v>5</v>
      </c>
      <c r="D5" s="4"/>
    </row>
    <row r="6" spans="1:8" ht="10.5" x14ac:dyDescent="0.25">
      <c r="C6" s="1" t="s">
        <v>6</v>
      </c>
      <c r="D6" s="4"/>
    </row>
    <row r="7" spans="1:8" ht="10.5" x14ac:dyDescent="0.25">
      <c r="C7" s="1" t="s">
        <v>7</v>
      </c>
      <c r="D7" s="4"/>
    </row>
    <row r="8" spans="1:8" ht="10.5" x14ac:dyDescent="0.25">
      <c r="C8" s="1" t="s">
        <v>8</v>
      </c>
      <c r="D8" s="4"/>
    </row>
    <row r="9" spans="1:8" ht="10.5" x14ac:dyDescent="0.25">
      <c r="C9" s="1" t="s">
        <v>9</v>
      </c>
      <c r="D9" s="4" t="s">
        <v>170</v>
      </c>
    </row>
    <row r="10" spans="1:8" ht="10.5" x14ac:dyDescent="0.25">
      <c r="C10" s="1" t="s">
        <v>10</v>
      </c>
      <c r="D10" s="5" t="s">
        <v>177</v>
      </c>
      <c r="E10" s="2" t="s">
        <v>165</v>
      </c>
    </row>
    <row r="11" spans="1:8" ht="10.5" x14ac:dyDescent="0.25">
      <c r="C11" s="1" t="s">
        <v>11</v>
      </c>
      <c r="D11" s="7" t="s">
        <v>178</v>
      </c>
      <c r="E11" s="6" t="s">
        <v>166</v>
      </c>
    </row>
    <row r="12" spans="1:8" ht="10.5" x14ac:dyDescent="0.25">
      <c r="C12" s="1" t="s">
        <v>12</v>
      </c>
      <c r="D12" s="7" t="s">
        <v>179</v>
      </c>
      <c r="E12" s="6" t="s">
        <v>167</v>
      </c>
    </row>
    <row r="13" spans="1:8" ht="10.5" x14ac:dyDescent="0.25">
      <c r="C13" s="1" t="s">
        <v>13</v>
      </c>
      <c r="D13" s="4" t="s">
        <v>14</v>
      </c>
      <c r="E13" s="6" t="s">
        <v>15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</row>
    <row r="16" spans="1:8" x14ac:dyDescent="0.2">
      <c r="A16" s="20"/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26</v>
      </c>
      <c r="C20" s="12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2">
        <v>25102</v>
      </c>
      <c r="B21" s="9" t="s">
        <v>28</v>
      </c>
      <c r="C21" s="12" t="s">
        <v>29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2">
      <c r="A23" s="22">
        <v>25104</v>
      </c>
      <c r="B23" s="9" t="s">
        <v>32</v>
      </c>
      <c r="C23" s="9" t="s">
        <v>33</v>
      </c>
      <c r="D23" s="9"/>
      <c r="E23" s="10">
        <v>0</v>
      </c>
      <c r="F23" s="9">
        <f>E23*12.5%</f>
        <v>0</v>
      </c>
      <c r="G23" s="9">
        <f>E23*15%</f>
        <v>0</v>
      </c>
      <c r="H23" s="9">
        <f>E23-(F23+G23)</f>
        <v>0</v>
      </c>
    </row>
    <row r="24" spans="1:8" x14ac:dyDescent="0.2">
      <c r="A24" s="28">
        <v>25105</v>
      </c>
      <c r="B24" s="9" t="s">
        <v>171</v>
      </c>
      <c r="C24" s="12" t="s">
        <v>172</v>
      </c>
      <c r="D24" s="9"/>
      <c r="E24" s="10">
        <v>0</v>
      </c>
      <c r="F24" s="9">
        <f>E24*12.5%</f>
        <v>0</v>
      </c>
      <c r="G24" s="9">
        <f>E24*15%</f>
        <v>0</v>
      </c>
      <c r="H24" s="9">
        <f>E24-(F24+G24)</f>
        <v>0</v>
      </c>
    </row>
    <row r="25" spans="1:8" ht="10.5" x14ac:dyDescent="0.25">
      <c r="A25" s="20"/>
      <c r="B25" s="11" t="s">
        <v>34</v>
      </c>
      <c r="C25" s="18" t="s">
        <v>35</v>
      </c>
      <c r="D25" s="11"/>
      <c r="E25" s="11">
        <f>SUM(E20:E24)</f>
        <v>0</v>
      </c>
      <c r="F25" s="11">
        <f>SUM(F20:F24)</f>
        <v>0</v>
      </c>
      <c r="G25" s="11">
        <f>SUM(G20:G24)</f>
        <v>0</v>
      </c>
      <c r="H25" s="11">
        <f>SUM(H20:H24)</f>
        <v>0</v>
      </c>
    </row>
    <row r="26" spans="1:8" ht="10.5" x14ac:dyDescent="0.25">
      <c r="A26" s="20"/>
      <c r="B26" s="25"/>
      <c r="C26" s="27" t="s">
        <v>36</v>
      </c>
      <c r="D26" s="25"/>
      <c r="E26" s="25"/>
      <c r="F26" s="25"/>
      <c r="G26" s="25"/>
      <c r="H26" s="25"/>
    </row>
    <row r="27" spans="1:8" x14ac:dyDescent="0.2">
      <c r="A27" s="22">
        <v>25206</v>
      </c>
      <c r="B27" s="9" t="s">
        <v>37</v>
      </c>
      <c r="C27" s="12" t="s">
        <v>38</v>
      </c>
      <c r="D27" s="9"/>
      <c r="E27" s="10">
        <v>0</v>
      </c>
      <c r="F27" s="9">
        <f>E27*12.5%</f>
        <v>0</v>
      </c>
      <c r="G27" s="9">
        <f>E27*15%</f>
        <v>0</v>
      </c>
      <c r="H27" s="9">
        <f>E27-(F27+G27)</f>
        <v>0</v>
      </c>
    </row>
    <row r="28" spans="1:8" x14ac:dyDescent="0.2">
      <c r="A28" s="22">
        <v>25207</v>
      </c>
      <c r="B28" s="9" t="s">
        <v>39</v>
      </c>
      <c r="C28" s="12" t="s">
        <v>40</v>
      </c>
      <c r="D28" s="9"/>
      <c r="E28" s="10">
        <v>0</v>
      </c>
      <c r="F28" s="9">
        <f>E28*12.5%</f>
        <v>0</v>
      </c>
      <c r="G28" s="9">
        <f>E28*15%</f>
        <v>0</v>
      </c>
      <c r="H28" s="9">
        <f>E28-(F28+G28)</f>
        <v>0</v>
      </c>
    </row>
    <row r="29" spans="1:8" x14ac:dyDescent="0.2">
      <c r="A29" s="22">
        <v>25208</v>
      </c>
      <c r="B29" s="9" t="s">
        <v>41</v>
      </c>
      <c r="C29" s="12" t="s">
        <v>42</v>
      </c>
      <c r="D29" s="9"/>
      <c r="E29" s="10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ht="10.5" x14ac:dyDescent="0.25">
      <c r="A30" s="20"/>
      <c r="B30" s="11" t="s">
        <v>43</v>
      </c>
      <c r="C30" s="18" t="s">
        <v>44</v>
      </c>
      <c r="D30" s="11"/>
      <c r="E30" s="11">
        <f>SUM(E27:E29)</f>
        <v>0</v>
      </c>
      <c r="F30" s="11">
        <f>SUM(F27:F29)</f>
        <v>0</v>
      </c>
      <c r="G30" s="11">
        <f>SUM(G27:G29)</f>
        <v>0</v>
      </c>
      <c r="H30" s="11">
        <f>SUM(H27:H29)</f>
        <v>0</v>
      </c>
    </row>
    <row r="31" spans="1:8" ht="10.5" x14ac:dyDescent="0.25">
      <c r="A31" s="20"/>
      <c r="B31" s="25"/>
      <c r="C31" s="27" t="s">
        <v>45</v>
      </c>
      <c r="D31" s="25"/>
      <c r="E31" s="25"/>
      <c r="F31" s="25"/>
      <c r="G31" s="25"/>
      <c r="H31" s="25"/>
    </row>
    <row r="32" spans="1:8" x14ac:dyDescent="0.2">
      <c r="A32" s="22">
        <v>25310</v>
      </c>
      <c r="B32" s="9" t="s">
        <v>46</v>
      </c>
      <c r="C32" s="12" t="s">
        <v>45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ht="10.5" x14ac:dyDescent="0.25">
      <c r="A33" s="20"/>
      <c r="B33" s="11" t="s">
        <v>47</v>
      </c>
      <c r="C33" s="18" t="s">
        <v>48</v>
      </c>
      <c r="D33" s="11"/>
      <c r="E33" s="11">
        <f>SUM(E32)</f>
        <v>0</v>
      </c>
      <c r="F33" s="11">
        <f>SUM(F32)</f>
        <v>0</v>
      </c>
      <c r="G33" s="11">
        <f>SUM(G32)</f>
        <v>0</v>
      </c>
      <c r="H33" s="11">
        <f>SUM(H32)</f>
        <v>0</v>
      </c>
    </row>
    <row r="34" spans="1:8" ht="10.5" x14ac:dyDescent="0.25">
      <c r="A34" s="20"/>
      <c r="B34" s="25"/>
      <c r="C34" s="27" t="s">
        <v>49</v>
      </c>
      <c r="D34" s="25"/>
      <c r="E34" s="25"/>
      <c r="F34" s="25"/>
      <c r="G34" s="25"/>
      <c r="H34" s="25"/>
    </row>
    <row r="35" spans="1:8" x14ac:dyDescent="0.2">
      <c r="A35" s="22">
        <v>25411</v>
      </c>
      <c r="B35" s="9" t="s">
        <v>50</v>
      </c>
      <c r="C35" s="12" t="s">
        <v>51</v>
      </c>
      <c r="D35" s="9"/>
      <c r="E35" s="10">
        <v>0</v>
      </c>
      <c r="F35" s="9">
        <f>E35*12.5%</f>
        <v>0</v>
      </c>
      <c r="G35" s="9">
        <f>E35*12.5%</f>
        <v>0</v>
      </c>
      <c r="H35" s="9">
        <f>E35-(F35+G35)</f>
        <v>0</v>
      </c>
    </row>
    <row r="36" spans="1:8" x14ac:dyDescent="0.2">
      <c r="A36" s="22">
        <v>25412</v>
      </c>
      <c r="B36" s="9" t="s">
        <v>52</v>
      </c>
      <c r="C36" s="12" t="s">
        <v>53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2">
        <v>25413</v>
      </c>
      <c r="B37" s="9" t="s">
        <v>54</v>
      </c>
      <c r="C37" s="12" t="s">
        <v>55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ht="10.5" x14ac:dyDescent="0.25">
      <c r="A38" s="20"/>
      <c r="B38" s="25"/>
      <c r="C38" s="27" t="s">
        <v>56</v>
      </c>
      <c r="D38" s="25"/>
      <c r="E38" s="25"/>
      <c r="F38" s="25"/>
      <c r="G38" s="25"/>
      <c r="H38" s="25"/>
    </row>
    <row r="39" spans="1:8" x14ac:dyDescent="0.2">
      <c r="A39" s="22">
        <v>25514</v>
      </c>
      <c r="B39" s="29" t="s">
        <v>50</v>
      </c>
      <c r="C39" s="29" t="s">
        <v>51</v>
      </c>
      <c r="D39" s="29"/>
      <c r="E39" s="10">
        <v>0</v>
      </c>
      <c r="F39" s="29">
        <f>E39*12.5%</f>
        <v>0</v>
      </c>
      <c r="G39" s="29">
        <f t="shared" ref="G39:G46" si="0">E39*12.5%</f>
        <v>0</v>
      </c>
      <c r="H39" s="29">
        <f>E39-(F39+G39)</f>
        <v>0</v>
      </c>
    </row>
    <row r="40" spans="1:8" x14ac:dyDescent="0.2">
      <c r="A40" s="22">
        <v>25515</v>
      </c>
      <c r="B40" s="29" t="s">
        <v>52</v>
      </c>
      <c r="C40" s="29" t="s">
        <v>53</v>
      </c>
      <c r="D40" s="29"/>
      <c r="E40" s="10">
        <v>0</v>
      </c>
      <c r="F40" s="29">
        <f t="shared" ref="F40:F46" si="1">E40*12.5%</f>
        <v>0</v>
      </c>
      <c r="G40" s="29">
        <f t="shared" si="0"/>
        <v>0</v>
      </c>
      <c r="H40" s="29">
        <f t="shared" ref="H40:H46" si="2">E40-(F40+G40)</f>
        <v>0</v>
      </c>
    </row>
    <row r="41" spans="1:8" x14ac:dyDescent="0.2">
      <c r="A41" s="22">
        <v>25516</v>
      </c>
      <c r="B41" s="29" t="s">
        <v>54</v>
      </c>
      <c r="C41" s="30" t="s">
        <v>55</v>
      </c>
      <c r="D41" s="29"/>
      <c r="E41" s="10">
        <v>0</v>
      </c>
      <c r="F41" s="29">
        <f t="shared" si="1"/>
        <v>0</v>
      </c>
      <c r="G41" s="29">
        <f t="shared" si="0"/>
        <v>0</v>
      </c>
      <c r="H41" s="29">
        <f t="shared" si="2"/>
        <v>0</v>
      </c>
    </row>
    <row r="42" spans="1:8" x14ac:dyDescent="0.2">
      <c r="A42" s="22">
        <v>25517</v>
      </c>
      <c r="B42" s="29" t="s">
        <v>57</v>
      </c>
      <c r="C42" s="29" t="s">
        <v>58</v>
      </c>
      <c r="D42" s="29"/>
      <c r="E42" s="10">
        <v>0</v>
      </c>
      <c r="F42" s="29">
        <f t="shared" si="1"/>
        <v>0</v>
      </c>
      <c r="G42" s="29">
        <f t="shared" si="0"/>
        <v>0</v>
      </c>
      <c r="H42" s="29">
        <f t="shared" si="2"/>
        <v>0</v>
      </c>
    </row>
    <row r="43" spans="1:8" x14ac:dyDescent="0.2">
      <c r="A43" s="22">
        <v>25518</v>
      </c>
      <c r="B43" s="29" t="s">
        <v>59</v>
      </c>
      <c r="C43" s="30" t="s">
        <v>88</v>
      </c>
      <c r="D43" s="29"/>
      <c r="E43" s="10">
        <v>0</v>
      </c>
      <c r="F43" s="29">
        <f t="shared" si="1"/>
        <v>0</v>
      </c>
      <c r="G43" s="29">
        <f t="shared" si="0"/>
        <v>0</v>
      </c>
      <c r="H43" s="29">
        <f t="shared" si="2"/>
        <v>0</v>
      </c>
    </row>
    <row r="44" spans="1:8" x14ac:dyDescent="0.2">
      <c r="A44" s="22">
        <v>25519</v>
      </c>
      <c r="B44" s="29" t="s">
        <v>60</v>
      </c>
      <c r="C44" s="30" t="s">
        <v>61</v>
      </c>
      <c r="D44" s="29"/>
      <c r="E44" s="10">
        <v>0</v>
      </c>
      <c r="F44" s="29">
        <f t="shared" si="1"/>
        <v>0</v>
      </c>
      <c r="G44" s="29">
        <f t="shared" si="0"/>
        <v>0</v>
      </c>
      <c r="H44" s="29">
        <f t="shared" si="2"/>
        <v>0</v>
      </c>
    </row>
    <row r="45" spans="1:8" x14ac:dyDescent="0.2">
      <c r="A45" s="22">
        <v>25520</v>
      </c>
      <c r="B45" s="29" t="s">
        <v>62</v>
      </c>
      <c r="C45" s="30" t="s">
        <v>63</v>
      </c>
      <c r="D45" s="29"/>
      <c r="E45" s="10">
        <v>0</v>
      </c>
      <c r="F45" s="29">
        <f t="shared" si="1"/>
        <v>0</v>
      </c>
      <c r="G45" s="29">
        <f t="shared" si="0"/>
        <v>0</v>
      </c>
      <c r="H45" s="29">
        <f t="shared" si="2"/>
        <v>0</v>
      </c>
    </row>
    <row r="46" spans="1:8" s="13" customFormat="1" x14ac:dyDescent="0.2">
      <c r="A46" s="23">
        <v>25521</v>
      </c>
      <c r="B46" s="29" t="s">
        <v>64</v>
      </c>
      <c r="C46" s="30" t="s">
        <v>65</v>
      </c>
      <c r="D46" s="29"/>
      <c r="E46" s="10">
        <v>0</v>
      </c>
      <c r="F46" s="29">
        <f t="shared" si="1"/>
        <v>0</v>
      </c>
      <c r="G46" s="29">
        <f t="shared" si="0"/>
        <v>0</v>
      </c>
      <c r="H46" s="29">
        <f t="shared" si="2"/>
        <v>0</v>
      </c>
    </row>
    <row r="47" spans="1:8" ht="10.5" x14ac:dyDescent="0.25">
      <c r="A47" s="20"/>
      <c r="B47" s="11" t="s">
        <v>66</v>
      </c>
      <c r="C47" s="18" t="s">
        <v>67</v>
      </c>
      <c r="D47" s="11"/>
      <c r="E47" s="11">
        <f>SUM(E35:E37,E39:E46)</f>
        <v>0</v>
      </c>
      <c r="F47" s="11">
        <f>SUM(F35:F37,F39:F46)</f>
        <v>0</v>
      </c>
      <c r="G47" s="11">
        <f>SUM(G35:G37,G39:G46)</f>
        <v>0</v>
      </c>
      <c r="H47" s="11">
        <f>SUM(H35:H37,H39:H46)</f>
        <v>0</v>
      </c>
    </row>
    <row r="48" spans="1:8" x14ac:dyDescent="0.2">
      <c r="A48" s="22">
        <v>25622</v>
      </c>
      <c r="B48" s="9" t="s">
        <v>68</v>
      </c>
      <c r="C48" s="12" t="s">
        <v>69</v>
      </c>
      <c r="D48" s="9"/>
      <c r="E48" s="10">
        <v>0</v>
      </c>
      <c r="F48" s="9">
        <f>E48*12.5%</f>
        <v>0</v>
      </c>
      <c r="G48" s="9">
        <f>E48*15%</f>
        <v>0</v>
      </c>
      <c r="H48" s="9">
        <f>E48-(F48+G48)</f>
        <v>0</v>
      </c>
    </row>
    <row r="49" spans="1:8" ht="10.5" x14ac:dyDescent="0.25">
      <c r="A49" s="20"/>
      <c r="B49" s="11" t="s">
        <v>70</v>
      </c>
      <c r="C49" s="18" t="s">
        <v>71</v>
      </c>
      <c r="D49" s="11"/>
      <c r="E49" s="11">
        <f>SUM(E48)</f>
        <v>0</v>
      </c>
      <c r="F49" s="11">
        <f>SUM(F48)</f>
        <v>0</v>
      </c>
      <c r="G49" s="11">
        <f>SUM(G48)</f>
        <v>0</v>
      </c>
      <c r="H49" s="11">
        <f>SUM(H48)</f>
        <v>0</v>
      </c>
    </row>
    <row r="50" spans="1:8" x14ac:dyDescent="0.2">
      <c r="A50" s="22">
        <v>25723</v>
      </c>
      <c r="B50" s="29" t="s">
        <v>72</v>
      </c>
      <c r="C50" s="30" t="s">
        <v>73</v>
      </c>
      <c r="D50" s="29"/>
      <c r="E50" s="10">
        <v>0</v>
      </c>
      <c r="F50" s="29">
        <f>E50*12.5%</f>
        <v>0</v>
      </c>
      <c r="G50" s="29">
        <f>E50*15%</f>
        <v>0</v>
      </c>
      <c r="H50" s="29">
        <f>E50-(F50+G50)</f>
        <v>0</v>
      </c>
    </row>
    <row r="51" spans="1:8" ht="10.5" x14ac:dyDescent="0.25">
      <c r="A51" s="20"/>
      <c r="B51" s="11" t="s">
        <v>74</v>
      </c>
      <c r="C51" s="18" t="s">
        <v>75</v>
      </c>
      <c r="D51" s="11"/>
      <c r="E51" s="11">
        <f>SUM(E50)</f>
        <v>0</v>
      </c>
      <c r="F51" s="11">
        <f>SUM(F50)</f>
        <v>0</v>
      </c>
      <c r="G51" s="11">
        <f>SUM(G50)</f>
        <v>0</v>
      </c>
      <c r="H51" s="11">
        <f>SUM(H50)</f>
        <v>0</v>
      </c>
    </row>
    <row r="52" spans="1:8" x14ac:dyDescent="0.2">
      <c r="A52" s="22">
        <v>25824</v>
      </c>
      <c r="B52" s="9" t="s">
        <v>76</v>
      </c>
      <c r="C52" s="12" t="s">
        <v>77</v>
      </c>
      <c r="D52" s="9"/>
      <c r="E52" s="10">
        <v>0</v>
      </c>
      <c r="F52" s="9">
        <f>E52*12.5%</f>
        <v>0</v>
      </c>
      <c r="G52" s="9">
        <f>E52*15%</f>
        <v>0</v>
      </c>
      <c r="H52" s="9">
        <f>E52-(F52+G52)</f>
        <v>0</v>
      </c>
    </row>
    <row r="53" spans="1:8" x14ac:dyDescent="0.2">
      <c r="A53" s="22">
        <v>25825</v>
      </c>
      <c r="B53" s="9" t="s">
        <v>76</v>
      </c>
      <c r="C53" s="12" t="s">
        <v>78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79</v>
      </c>
      <c r="C54" s="18" t="s">
        <v>80</v>
      </c>
      <c r="D54" s="11"/>
      <c r="E54" s="11">
        <f>SUM(E52:E53)</f>
        <v>0</v>
      </c>
      <c r="F54" s="11">
        <f>SUM(F52:F53)</f>
        <v>0</v>
      </c>
      <c r="G54" s="11">
        <f>SUM(G52:G53)</f>
        <v>0</v>
      </c>
      <c r="H54" s="11">
        <f>SUM(H52:H53)</f>
        <v>0</v>
      </c>
    </row>
    <row r="55" spans="1:8" ht="10.5" x14ac:dyDescent="0.25">
      <c r="B55" s="31" t="s">
        <v>81</v>
      </c>
      <c r="C55" s="32" t="s">
        <v>82</v>
      </c>
      <c r="D55" s="31"/>
      <c r="E55" s="31">
        <f>SUM(E25,E30,E33,E47,E49,E51,E54)</f>
        <v>0</v>
      </c>
      <c r="F55" s="31">
        <f>SUM(F25,F30,F33,F47,F49,F51,F54)</f>
        <v>0</v>
      </c>
      <c r="G55" s="31">
        <f>SUM(G25,G30,G33,G47,G49,G51,G54)</f>
        <v>0</v>
      </c>
      <c r="H55" s="31">
        <f>SUM(H25,H30,H33,H47,H49,H51,H54)</f>
        <v>0</v>
      </c>
    </row>
    <row r="56" spans="1:8" x14ac:dyDescent="0.2">
      <c r="B56" s="33"/>
      <c r="C56" s="34"/>
      <c r="D56" s="33"/>
      <c r="E56" s="35"/>
      <c r="F56" s="33"/>
      <c r="G56" s="33"/>
      <c r="H56" s="33"/>
    </row>
    <row r="57" spans="1:8" x14ac:dyDescent="0.2">
      <c r="B57" s="33" t="s">
        <v>83</v>
      </c>
      <c r="C57" s="34"/>
      <c r="D57" s="33"/>
      <c r="E57" s="35"/>
      <c r="F57" s="33"/>
      <c r="G57" s="33"/>
      <c r="H57" s="33"/>
    </row>
    <row r="58" spans="1:8" x14ac:dyDescent="0.2">
      <c r="B58" s="33"/>
      <c r="C58" s="34"/>
      <c r="D58" s="33"/>
      <c r="E58" s="35"/>
      <c r="F58" s="33"/>
      <c r="G58" s="33"/>
      <c r="H58" s="33"/>
    </row>
    <row r="59" spans="1:8" x14ac:dyDescent="0.2">
      <c r="B59" s="33"/>
      <c r="C59" s="34"/>
      <c r="D59" s="33"/>
      <c r="E59" s="35"/>
      <c r="F59" s="33"/>
      <c r="G59" s="33"/>
      <c r="H59" s="33"/>
    </row>
    <row r="60" spans="1:8" x14ac:dyDescent="0.2">
      <c r="B60" s="33"/>
      <c r="C60" s="34"/>
      <c r="D60" s="33"/>
      <c r="E60" s="35"/>
      <c r="F60" s="33"/>
      <c r="G60" s="33"/>
      <c r="H60" s="33"/>
    </row>
    <row r="61" spans="1:8" x14ac:dyDescent="0.2">
      <c r="B61" s="33"/>
      <c r="C61" s="34"/>
      <c r="D61" s="33"/>
      <c r="E61" s="35"/>
      <c r="F61" s="33"/>
      <c r="G61" s="33"/>
      <c r="H61" s="33"/>
    </row>
    <row r="62" spans="1:8" x14ac:dyDescent="0.2">
      <c r="B62" s="33"/>
      <c r="C62" s="34"/>
      <c r="D62" s="33"/>
      <c r="E62" s="35"/>
      <c r="F62" s="33"/>
      <c r="G62" s="33"/>
      <c r="H62" s="33"/>
    </row>
    <row r="63" spans="1:8" x14ac:dyDescent="0.2">
      <c r="B63" s="33"/>
      <c r="C63" s="34"/>
      <c r="D63" s="33"/>
      <c r="E63" s="35"/>
      <c r="F63" s="33"/>
      <c r="G63" s="33"/>
      <c r="H63" s="33"/>
    </row>
    <row r="64" spans="1:8" x14ac:dyDescent="0.2">
      <c r="B64" s="33"/>
      <c r="C64" s="34"/>
      <c r="D64" s="33"/>
      <c r="E64" s="35"/>
      <c r="F64" s="33"/>
      <c r="G64" s="33"/>
      <c r="H64" s="33"/>
    </row>
    <row r="65" spans="2:8" x14ac:dyDescent="0.2">
      <c r="B65" s="33"/>
      <c r="C65" s="34"/>
      <c r="D65" s="33"/>
      <c r="E65" s="35"/>
      <c r="F65" s="33"/>
      <c r="G65" s="33"/>
      <c r="H65" s="33"/>
    </row>
    <row r="66" spans="2:8" x14ac:dyDescent="0.2">
      <c r="B66" s="33"/>
      <c r="C66" s="34"/>
      <c r="D66" s="33"/>
      <c r="E66" s="35"/>
      <c r="F66" s="33"/>
      <c r="G66" s="33"/>
      <c r="H66" s="33"/>
    </row>
    <row r="67" spans="2:8" ht="10.5" x14ac:dyDescent="0.25">
      <c r="B67" s="36"/>
      <c r="C67" s="37"/>
      <c r="D67" s="36"/>
      <c r="E67" s="36"/>
      <c r="F67" s="36"/>
      <c r="G67" s="36"/>
      <c r="H67" s="36"/>
    </row>
    <row r="68" spans="2:8" x14ac:dyDescent="0.2">
      <c r="B68" s="33"/>
      <c r="C68" s="34"/>
      <c r="D68" s="33"/>
      <c r="E68" s="35"/>
      <c r="F68" s="33"/>
      <c r="G68" s="33"/>
      <c r="H68" s="33"/>
    </row>
    <row r="69" spans="2:8" x14ac:dyDescent="0.2">
      <c r="B69" s="33"/>
      <c r="C69" s="34"/>
      <c r="D69" s="33"/>
      <c r="E69" s="35"/>
      <c r="F69" s="33"/>
      <c r="G69" s="33"/>
      <c r="H69" s="33"/>
    </row>
    <row r="70" spans="2:8" ht="10.5" x14ac:dyDescent="0.25">
      <c r="B70" s="36"/>
      <c r="C70" s="37"/>
      <c r="D70" s="36"/>
      <c r="E70" s="36"/>
      <c r="F70" s="36"/>
      <c r="G70" s="36"/>
      <c r="H70" s="36"/>
    </row>
    <row r="71" spans="2:8" x14ac:dyDescent="0.2">
      <c r="B71" s="33"/>
      <c r="C71" s="34"/>
      <c r="D71" s="33"/>
      <c r="E71" s="35"/>
      <c r="F71" s="33"/>
      <c r="G71" s="33"/>
      <c r="H71" s="33"/>
    </row>
    <row r="72" spans="2:8" x14ac:dyDescent="0.2">
      <c r="B72" s="33"/>
      <c r="C72" s="34"/>
      <c r="D72" s="33"/>
      <c r="E72" s="35"/>
      <c r="F72" s="33"/>
      <c r="G72" s="33"/>
      <c r="H72" s="33"/>
    </row>
    <row r="73" spans="2:8" ht="10.5" x14ac:dyDescent="0.25">
      <c r="B73" s="36"/>
      <c r="C73" s="37"/>
      <c r="D73" s="36"/>
      <c r="E73" s="36"/>
      <c r="F73" s="36"/>
      <c r="G73" s="36"/>
      <c r="H73" s="36"/>
    </row>
    <row r="74" spans="2:8" x14ac:dyDescent="0.2">
      <c r="B74" s="33"/>
      <c r="C74" s="34"/>
      <c r="D74" s="33"/>
      <c r="E74" s="35"/>
      <c r="F74" s="33"/>
      <c r="G74" s="33"/>
      <c r="H74" s="33"/>
    </row>
    <row r="75" spans="2:8" x14ac:dyDescent="0.2">
      <c r="B75" s="33"/>
      <c r="C75" s="34"/>
      <c r="D75" s="33"/>
      <c r="E75" s="35"/>
      <c r="F75" s="33"/>
      <c r="G75" s="33"/>
      <c r="H75" s="33"/>
    </row>
    <row r="76" spans="2:8" x14ac:dyDescent="0.2">
      <c r="B76" s="33"/>
      <c r="C76" s="34"/>
      <c r="D76" s="33"/>
      <c r="E76" s="35"/>
      <c r="F76" s="33"/>
      <c r="G76" s="33"/>
      <c r="H76" s="33"/>
    </row>
    <row r="77" spans="2:8" x14ac:dyDescent="0.2">
      <c r="B77" s="33"/>
      <c r="C77" s="34"/>
      <c r="D77" s="33"/>
      <c r="E77" s="35"/>
      <c r="F77" s="33"/>
      <c r="G77" s="33"/>
      <c r="H77" s="33"/>
    </row>
    <row r="78" spans="2:8" ht="10.5" x14ac:dyDescent="0.25">
      <c r="B78" s="36"/>
      <c r="C78" s="37"/>
      <c r="D78" s="36"/>
      <c r="E78" s="36"/>
      <c r="F78" s="36"/>
      <c r="G78" s="36"/>
      <c r="H78" s="36"/>
    </row>
    <row r="79" spans="2:8" ht="10.5" x14ac:dyDescent="0.25">
      <c r="B79" s="36"/>
      <c r="C79" s="37"/>
      <c r="D79" s="36"/>
      <c r="E79" s="36"/>
      <c r="F79" s="36"/>
      <c r="G79" s="36"/>
      <c r="H79" s="3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1"/>
  <sheetViews>
    <sheetView topLeftCell="B54" workbookViewId="0">
      <selection activeCell="D76" sqref="D76"/>
    </sheetView>
  </sheetViews>
  <sheetFormatPr defaultColWidth="6.54296875" defaultRowHeight="10" x14ac:dyDescent="0.2"/>
  <cols>
    <col min="1" max="1" width="6.5429687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 t="s">
        <v>170</v>
      </c>
    </row>
    <row r="10" spans="2:8" ht="10.5" x14ac:dyDescent="0.25">
      <c r="C10" s="1" t="s">
        <v>10</v>
      </c>
      <c r="D10" s="5" t="s">
        <v>177</v>
      </c>
      <c r="E10" s="2" t="s">
        <v>165</v>
      </c>
    </row>
    <row r="11" spans="2:8" ht="10.5" x14ac:dyDescent="0.25">
      <c r="C11" s="1" t="s">
        <v>11</v>
      </c>
      <c r="D11" s="7" t="s">
        <v>178</v>
      </c>
      <c r="E11" s="6" t="s">
        <v>166</v>
      </c>
    </row>
    <row r="12" spans="2:8" ht="10.5" x14ac:dyDescent="0.25">
      <c r="C12" s="1" t="s">
        <v>12</v>
      </c>
      <c r="D12" s="7" t="s">
        <v>179</v>
      </c>
      <c r="E12" s="6" t="s">
        <v>167</v>
      </c>
    </row>
    <row r="13" spans="2:8" ht="10.5" x14ac:dyDescent="0.25">
      <c r="C13" s="1" t="s">
        <v>13</v>
      </c>
      <c r="D13" s="4" t="s">
        <v>84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93</v>
      </c>
      <c r="C20" s="12" t="s">
        <v>94</v>
      </c>
      <c r="D20" s="9"/>
      <c r="E20" s="10">
        <v>0</v>
      </c>
      <c r="F20" s="9">
        <f t="shared" ref="F20:F27" si="0">E20*12.5%</f>
        <v>0</v>
      </c>
      <c r="G20" s="9">
        <f>E20*15%</f>
        <v>0</v>
      </c>
      <c r="H20" s="9">
        <f t="shared" ref="H20:H27" si="1">E20-(F20+G20)</f>
        <v>0</v>
      </c>
    </row>
    <row r="21" spans="1:8" x14ac:dyDescent="0.2">
      <c r="A21" s="22">
        <v>25101</v>
      </c>
      <c r="B21" s="9" t="s">
        <v>95</v>
      </c>
      <c r="C21" s="12" t="s">
        <v>96</v>
      </c>
      <c r="D21" s="9"/>
      <c r="E21" s="10">
        <v>0</v>
      </c>
      <c r="F21" s="9">
        <f t="shared" si="0"/>
        <v>0</v>
      </c>
      <c r="G21" s="9">
        <f t="shared" ref="G21:G27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97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98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99</v>
      </c>
      <c r="C24" s="12" t="s">
        <v>100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101</v>
      </c>
      <c r="C25" s="12" t="s">
        <v>102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25104</v>
      </c>
      <c r="B26" s="9" t="s">
        <v>103</v>
      </c>
      <c r="C26" s="12" t="s">
        <v>104</v>
      </c>
      <c r="D26" s="9"/>
      <c r="E26" s="10">
        <v>0</v>
      </c>
      <c r="F26" s="9">
        <f t="shared" si="0"/>
        <v>0</v>
      </c>
      <c r="G26" s="9">
        <f t="shared" si="2"/>
        <v>0</v>
      </c>
      <c r="H26" s="9">
        <f t="shared" si="1"/>
        <v>0</v>
      </c>
    </row>
    <row r="27" spans="1:8" x14ac:dyDescent="0.2">
      <c r="A27" s="22">
        <v>25104</v>
      </c>
      <c r="B27" s="9" t="s">
        <v>105</v>
      </c>
      <c r="C27" s="12" t="s">
        <v>106</v>
      </c>
      <c r="D27" s="9"/>
      <c r="E27" s="10">
        <v>0</v>
      </c>
      <c r="F27" s="9">
        <f t="shared" si="0"/>
        <v>0</v>
      </c>
      <c r="G27" s="9">
        <f t="shared" si="2"/>
        <v>0</v>
      </c>
      <c r="H27" s="9">
        <f t="shared" si="1"/>
        <v>0</v>
      </c>
    </row>
    <row r="28" spans="1:8" x14ac:dyDescent="0.2">
      <c r="A28" s="28">
        <v>25105</v>
      </c>
      <c r="B28" s="9" t="s">
        <v>173</v>
      </c>
      <c r="C28" s="12" t="s">
        <v>175</v>
      </c>
      <c r="D28" s="9"/>
      <c r="E28" s="10">
        <v>0</v>
      </c>
      <c r="F28" s="9">
        <f t="shared" ref="F28:F29" si="3">E28*12.5%</f>
        <v>0</v>
      </c>
      <c r="G28" s="9">
        <f t="shared" ref="G28:G29" si="4">E28*15%</f>
        <v>0</v>
      </c>
      <c r="H28" s="9">
        <f t="shared" ref="H28:H29" si="5">E28-(F28+G28)</f>
        <v>0</v>
      </c>
    </row>
    <row r="29" spans="1:8" x14ac:dyDescent="0.2">
      <c r="A29" s="28">
        <v>25105</v>
      </c>
      <c r="B29" s="9" t="s">
        <v>174</v>
      </c>
      <c r="C29" s="12" t="s">
        <v>176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ht="10.5" x14ac:dyDescent="0.25">
      <c r="B30" s="11" t="s">
        <v>34</v>
      </c>
      <c r="C30" s="18" t="s">
        <v>35</v>
      </c>
      <c r="D30" s="11"/>
      <c r="E30" s="11">
        <f>SUM(E20:E29)</f>
        <v>0</v>
      </c>
      <c r="F30" s="11">
        <f>SUM(F20:F29)</f>
        <v>0</v>
      </c>
      <c r="G30" s="11">
        <f>SUM(G20:G29)</f>
        <v>0</v>
      </c>
      <c r="H30" s="11">
        <f>SUM(H20:H29)</f>
        <v>0</v>
      </c>
    </row>
    <row r="31" spans="1:8" ht="10.5" x14ac:dyDescent="0.25">
      <c r="B31" s="25"/>
      <c r="C31" s="27" t="s">
        <v>36</v>
      </c>
      <c r="D31" s="25"/>
      <c r="E31" s="25"/>
      <c r="F31" s="25"/>
      <c r="G31" s="25"/>
      <c r="H31" s="25"/>
    </row>
    <row r="32" spans="1:8" x14ac:dyDescent="0.2">
      <c r="A32" s="22">
        <v>25206</v>
      </c>
      <c r="B32" s="9" t="s">
        <v>107</v>
      </c>
      <c r="C32" s="12" t="s">
        <v>108</v>
      </c>
      <c r="D32" s="9"/>
      <c r="E32" s="10">
        <v>0</v>
      </c>
      <c r="F32" s="9">
        <f t="shared" ref="F32:F37" si="6">E32*12.5%</f>
        <v>0</v>
      </c>
      <c r="G32" s="9">
        <f t="shared" ref="G32:G37" si="7">E32*15%</f>
        <v>0</v>
      </c>
      <c r="H32" s="9">
        <f t="shared" ref="H32:H37" si="8">E32-(F32+G32)</f>
        <v>0</v>
      </c>
    </row>
    <row r="33" spans="1:8" x14ac:dyDescent="0.2">
      <c r="A33" s="22">
        <v>25206</v>
      </c>
      <c r="B33" s="9" t="s">
        <v>109</v>
      </c>
      <c r="C33" s="12" t="s">
        <v>110</v>
      </c>
      <c r="D33" s="9"/>
      <c r="E33" s="10">
        <v>0</v>
      </c>
      <c r="F33" s="9">
        <f t="shared" si="6"/>
        <v>0</v>
      </c>
      <c r="G33" s="9">
        <f t="shared" si="7"/>
        <v>0</v>
      </c>
      <c r="H33" s="9">
        <f t="shared" si="8"/>
        <v>0</v>
      </c>
    </row>
    <row r="34" spans="1:8" x14ac:dyDescent="0.2">
      <c r="A34" s="22">
        <v>25207</v>
      </c>
      <c r="B34" s="9" t="s">
        <v>111</v>
      </c>
      <c r="C34" s="12" t="s">
        <v>112</v>
      </c>
      <c r="D34" s="9"/>
      <c r="E34" s="10">
        <v>0</v>
      </c>
      <c r="F34" s="9">
        <f t="shared" si="6"/>
        <v>0</v>
      </c>
      <c r="G34" s="9">
        <f t="shared" si="7"/>
        <v>0</v>
      </c>
      <c r="H34" s="9">
        <f t="shared" si="8"/>
        <v>0</v>
      </c>
    </row>
    <row r="35" spans="1:8" x14ac:dyDescent="0.2">
      <c r="A35" s="22">
        <v>25207</v>
      </c>
      <c r="B35" s="9" t="s">
        <v>113</v>
      </c>
      <c r="C35" s="12" t="s">
        <v>114</v>
      </c>
      <c r="D35" s="9"/>
      <c r="E35" s="10">
        <v>0</v>
      </c>
      <c r="F35" s="9">
        <f t="shared" si="6"/>
        <v>0</v>
      </c>
      <c r="G35" s="9">
        <f t="shared" si="7"/>
        <v>0</v>
      </c>
      <c r="H35" s="9">
        <f t="shared" si="8"/>
        <v>0</v>
      </c>
    </row>
    <row r="36" spans="1:8" x14ac:dyDescent="0.2">
      <c r="A36" s="22">
        <v>25208</v>
      </c>
      <c r="B36" s="9" t="s">
        <v>115</v>
      </c>
      <c r="C36" s="12" t="s">
        <v>116</v>
      </c>
      <c r="D36" s="9"/>
      <c r="E36" s="10">
        <v>0</v>
      </c>
      <c r="F36" s="9">
        <f t="shared" si="6"/>
        <v>0</v>
      </c>
      <c r="G36" s="9">
        <f t="shared" si="7"/>
        <v>0</v>
      </c>
      <c r="H36" s="9">
        <f t="shared" si="8"/>
        <v>0</v>
      </c>
    </row>
    <row r="37" spans="1:8" x14ac:dyDescent="0.2">
      <c r="A37" s="22">
        <v>25208</v>
      </c>
      <c r="B37" s="9" t="s">
        <v>117</v>
      </c>
      <c r="C37" s="12" t="s">
        <v>118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ht="10.5" x14ac:dyDescent="0.25">
      <c r="B38" s="11" t="s">
        <v>43</v>
      </c>
      <c r="C38" s="18" t="s">
        <v>44</v>
      </c>
      <c r="D38" s="11"/>
      <c r="E38" s="11">
        <f>SUM(E32:E37)</f>
        <v>0</v>
      </c>
      <c r="F38" s="11">
        <f>SUM(F32:F37)</f>
        <v>0</v>
      </c>
      <c r="G38" s="11">
        <f>SUM(G32:G37)</f>
        <v>0</v>
      </c>
      <c r="H38" s="11">
        <f>SUM(H32:H37)</f>
        <v>0</v>
      </c>
    </row>
    <row r="39" spans="1:8" ht="10.5" x14ac:dyDescent="0.25">
      <c r="B39" s="25"/>
      <c r="C39" s="26" t="s">
        <v>45</v>
      </c>
      <c r="D39" s="25"/>
      <c r="E39" s="25"/>
      <c r="F39" s="25"/>
      <c r="G39" s="25"/>
      <c r="H39" s="25"/>
    </row>
    <row r="40" spans="1:8" x14ac:dyDescent="0.2">
      <c r="A40" s="22">
        <v>25310</v>
      </c>
      <c r="B40" s="9" t="s">
        <v>119</v>
      </c>
      <c r="C40" s="9" t="s">
        <v>120</v>
      </c>
      <c r="D40" s="9"/>
      <c r="E40" s="10">
        <v>0</v>
      </c>
      <c r="F40" s="9">
        <f>E40*12.5%</f>
        <v>0</v>
      </c>
      <c r="G40" s="9">
        <f>E40*15%</f>
        <v>0</v>
      </c>
      <c r="H40" s="9">
        <f>E40-(F40+G40)</f>
        <v>0</v>
      </c>
    </row>
    <row r="41" spans="1:8" x14ac:dyDescent="0.2">
      <c r="A41" s="22">
        <v>25310</v>
      </c>
      <c r="B41" s="9" t="s">
        <v>121</v>
      </c>
      <c r="C41" s="12" t="s">
        <v>122</v>
      </c>
      <c r="D41" s="9"/>
      <c r="E41" s="10">
        <v>0</v>
      </c>
      <c r="F41" s="9">
        <f>E41*12.5%</f>
        <v>0</v>
      </c>
      <c r="G41" s="9">
        <f>E41*15%</f>
        <v>0</v>
      </c>
      <c r="H41" s="9">
        <f>E41-(F41+G41)</f>
        <v>0</v>
      </c>
    </row>
    <row r="42" spans="1:8" ht="10.5" x14ac:dyDescent="0.25">
      <c r="B42" s="11" t="s">
        <v>47</v>
      </c>
      <c r="C42" s="11" t="s">
        <v>48</v>
      </c>
      <c r="D42" s="11"/>
      <c r="E42" s="11">
        <f>SUM(E40:E41)</f>
        <v>0</v>
      </c>
      <c r="F42" s="11">
        <f>SUM(F40:F41)</f>
        <v>0</v>
      </c>
      <c r="G42" s="11">
        <f>SUM(G40:G41)</f>
        <v>0</v>
      </c>
      <c r="H42" s="11">
        <f>SUM(H40:H41)</f>
        <v>0</v>
      </c>
    </row>
    <row r="43" spans="1:8" ht="10.5" x14ac:dyDescent="0.25">
      <c r="B43" s="25"/>
      <c r="C43" s="27" t="s">
        <v>49</v>
      </c>
      <c r="D43" s="25"/>
      <c r="E43" s="25"/>
      <c r="F43" s="25"/>
      <c r="G43" s="25"/>
      <c r="H43" s="25"/>
    </row>
    <row r="44" spans="1:8" x14ac:dyDescent="0.2">
      <c r="A44" s="22">
        <v>25411</v>
      </c>
      <c r="B44" s="9" t="s">
        <v>123</v>
      </c>
      <c r="C44" s="12" t="s">
        <v>124</v>
      </c>
      <c r="D44" s="9"/>
      <c r="E44" s="10">
        <v>0</v>
      </c>
      <c r="F44" s="9">
        <f t="shared" ref="F44:F49" si="9">E44*12.5%</f>
        <v>0</v>
      </c>
      <c r="G44" s="9">
        <f t="shared" ref="G44:G49" si="10">E44*12.5%</f>
        <v>0</v>
      </c>
      <c r="H44" s="9">
        <f t="shared" ref="H44:H49" si="11">E44-(F44+G44)</f>
        <v>0</v>
      </c>
    </row>
    <row r="45" spans="1:8" x14ac:dyDescent="0.2">
      <c r="A45" s="22">
        <v>25411</v>
      </c>
      <c r="B45" s="9" t="s">
        <v>125</v>
      </c>
      <c r="C45" s="12" t="s">
        <v>126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2">
        <v>25412</v>
      </c>
      <c r="B46" s="9" t="s">
        <v>127</v>
      </c>
      <c r="C46" s="12" t="s">
        <v>128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2">
        <v>25412</v>
      </c>
      <c r="B47" s="9" t="s">
        <v>129</v>
      </c>
      <c r="C47" s="12" t="s">
        <v>130</v>
      </c>
      <c r="D47" s="9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x14ac:dyDescent="0.2">
      <c r="A48" s="22">
        <v>25413</v>
      </c>
      <c r="B48" s="9" t="s">
        <v>131</v>
      </c>
      <c r="C48" s="12" t="s">
        <v>132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x14ac:dyDescent="0.2">
      <c r="A49" s="22">
        <v>25413</v>
      </c>
      <c r="B49" s="9" t="s">
        <v>133</v>
      </c>
      <c r="C49" s="12" t="s">
        <v>134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B50" s="25"/>
      <c r="C50" s="27" t="s">
        <v>56</v>
      </c>
      <c r="D50" s="25"/>
      <c r="E50" s="25"/>
      <c r="F50" s="25"/>
      <c r="G50" s="25"/>
      <c r="H50" s="25"/>
    </row>
    <row r="51" spans="1:8" x14ac:dyDescent="0.2">
      <c r="A51" s="22">
        <v>25514</v>
      </c>
      <c r="B51" s="9" t="s">
        <v>123</v>
      </c>
      <c r="C51" s="12" t="s">
        <v>124</v>
      </c>
      <c r="D51" s="9"/>
      <c r="E51" s="10">
        <v>0</v>
      </c>
      <c r="F51" s="9">
        <f>E51*12.5%</f>
        <v>0</v>
      </c>
      <c r="G51" s="9">
        <f t="shared" ref="G51:G65" si="12">E51*12.5%</f>
        <v>0</v>
      </c>
      <c r="H51" s="9">
        <f>E51-(F51+G51)</f>
        <v>0</v>
      </c>
    </row>
    <row r="52" spans="1:8" x14ac:dyDescent="0.2">
      <c r="A52" s="22">
        <v>25514</v>
      </c>
      <c r="B52" s="9" t="s">
        <v>125</v>
      </c>
      <c r="C52" s="12" t="s">
        <v>126</v>
      </c>
      <c r="D52" s="9"/>
      <c r="E52" s="10">
        <v>0</v>
      </c>
      <c r="F52" s="9">
        <f t="shared" ref="F52:F65" si="13">E52*12.5%</f>
        <v>0</v>
      </c>
      <c r="G52" s="9">
        <f t="shared" si="12"/>
        <v>0</v>
      </c>
      <c r="H52" s="9">
        <f t="shared" ref="H52:H65" si="14">E52-(F52+G52)</f>
        <v>0</v>
      </c>
    </row>
    <row r="53" spans="1:8" x14ac:dyDescent="0.2">
      <c r="A53" s="22">
        <v>25515</v>
      </c>
      <c r="B53" s="9" t="s">
        <v>127</v>
      </c>
      <c r="C53" s="12" t="s">
        <v>128</v>
      </c>
      <c r="D53" s="9"/>
      <c r="E53" s="10">
        <v>0</v>
      </c>
      <c r="F53" s="9">
        <f t="shared" si="13"/>
        <v>0</v>
      </c>
      <c r="G53" s="9">
        <f t="shared" si="12"/>
        <v>0</v>
      </c>
      <c r="H53" s="9">
        <f t="shared" si="14"/>
        <v>0</v>
      </c>
    </row>
    <row r="54" spans="1:8" x14ac:dyDescent="0.2">
      <c r="A54" s="22">
        <v>25515</v>
      </c>
      <c r="B54" s="9" t="s">
        <v>129</v>
      </c>
      <c r="C54" s="12" t="s">
        <v>130</v>
      </c>
      <c r="D54" s="9"/>
      <c r="E54" s="10">
        <v>0</v>
      </c>
      <c r="F54" s="9">
        <f t="shared" si="13"/>
        <v>0</v>
      </c>
      <c r="G54" s="9">
        <f t="shared" si="12"/>
        <v>0</v>
      </c>
      <c r="H54" s="9">
        <f t="shared" si="14"/>
        <v>0</v>
      </c>
    </row>
    <row r="55" spans="1:8" x14ac:dyDescent="0.2">
      <c r="A55" s="22">
        <v>25516</v>
      </c>
      <c r="B55" s="9" t="s">
        <v>131</v>
      </c>
      <c r="C55" s="12" t="s">
        <v>132</v>
      </c>
      <c r="D55" s="9"/>
      <c r="E55" s="10">
        <v>0</v>
      </c>
      <c r="F55" s="9">
        <f t="shared" si="13"/>
        <v>0</v>
      </c>
      <c r="G55" s="9">
        <f t="shared" si="12"/>
        <v>0</v>
      </c>
      <c r="H55" s="9">
        <f t="shared" si="14"/>
        <v>0</v>
      </c>
    </row>
    <row r="56" spans="1:8" x14ac:dyDescent="0.2">
      <c r="A56" s="22">
        <v>25516</v>
      </c>
      <c r="B56" s="9" t="s">
        <v>133</v>
      </c>
      <c r="C56" s="12" t="s">
        <v>134</v>
      </c>
      <c r="D56" s="9"/>
      <c r="E56" s="10">
        <v>0</v>
      </c>
      <c r="F56" s="9">
        <f t="shared" si="13"/>
        <v>0</v>
      </c>
      <c r="G56" s="9">
        <f t="shared" si="12"/>
        <v>0</v>
      </c>
      <c r="H56" s="9">
        <f t="shared" si="14"/>
        <v>0</v>
      </c>
    </row>
    <row r="57" spans="1:8" x14ac:dyDescent="0.2">
      <c r="A57" s="22">
        <v>25517</v>
      </c>
      <c r="B57" s="9" t="s">
        <v>135</v>
      </c>
      <c r="C57" s="12" t="s">
        <v>136</v>
      </c>
      <c r="D57" s="9"/>
      <c r="E57" s="10">
        <v>0</v>
      </c>
      <c r="F57" s="9">
        <f t="shared" si="13"/>
        <v>0</v>
      </c>
      <c r="G57" s="9">
        <f t="shared" si="12"/>
        <v>0</v>
      </c>
      <c r="H57" s="9">
        <f t="shared" si="14"/>
        <v>0</v>
      </c>
    </row>
    <row r="58" spans="1:8" x14ac:dyDescent="0.2">
      <c r="A58" s="22">
        <v>25517</v>
      </c>
      <c r="B58" s="9" t="s">
        <v>137</v>
      </c>
      <c r="C58" s="12" t="s">
        <v>138</v>
      </c>
      <c r="D58" s="9"/>
      <c r="E58" s="10">
        <v>0</v>
      </c>
      <c r="F58" s="9">
        <f t="shared" si="13"/>
        <v>0</v>
      </c>
      <c r="G58" s="9">
        <f t="shared" si="12"/>
        <v>0</v>
      </c>
      <c r="H58" s="9">
        <f t="shared" si="14"/>
        <v>0</v>
      </c>
    </row>
    <row r="59" spans="1:8" x14ac:dyDescent="0.2">
      <c r="A59" s="22">
        <v>25518</v>
      </c>
      <c r="B59" s="9" t="s">
        <v>139</v>
      </c>
      <c r="C59" s="12" t="s">
        <v>140</v>
      </c>
      <c r="D59" s="9"/>
      <c r="E59" s="10">
        <v>0</v>
      </c>
      <c r="F59" s="9">
        <f t="shared" si="13"/>
        <v>0</v>
      </c>
      <c r="G59" s="9">
        <f t="shared" si="12"/>
        <v>0</v>
      </c>
      <c r="H59" s="9">
        <f t="shared" si="14"/>
        <v>0</v>
      </c>
    </row>
    <row r="60" spans="1:8" x14ac:dyDescent="0.2">
      <c r="A60" s="22">
        <v>25518</v>
      </c>
      <c r="B60" s="9" t="s">
        <v>141</v>
      </c>
      <c r="C60" s="12" t="s">
        <v>142</v>
      </c>
      <c r="D60" s="9"/>
      <c r="E60" s="10">
        <v>0</v>
      </c>
      <c r="F60" s="9">
        <f t="shared" si="13"/>
        <v>0</v>
      </c>
      <c r="G60" s="9">
        <f t="shared" si="12"/>
        <v>0</v>
      </c>
      <c r="H60" s="9">
        <f t="shared" si="14"/>
        <v>0</v>
      </c>
    </row>
    <row r="61" spans="1:8" x14ac:dyDescent="0.2">
      <c r="A61" s="22">
        <v>25519</v>
      </c>
      <c r="B61" s="9" t="s">
        <v>143</v>
      </c>
      <c r="C61" s="12" t="s">
        <v>144</v>
      </c>
      <c r="D61" s="9"/>
      <c r="E61" s="10">
        <v>0</v>
      </c>
      <c r="F61" s="9">
        <f t="shared" si="13"/>
        <v>0</v>
      </c>
      <c r="G61" s="9">
        <f t="shared" si="12"/>
        <v>0</v>
      </c>
      <c r="H61" s="9">
        <f t="shared" si="14"/>
        <v>0</v>
      </c>
    </row>
    <row r="62" spans="1:8" x14ac:dyDescent="0.2">
      <c r="A62" s="22">
        <v>25519</v>
      </c>
      <c r="B62" s="9" t="s">
        <v>145</v>
      </c>
      <c r="C62" s="12" t="s">
        <v>146</v>
      </c>
      <c r="D62" s="9"/>
      <c r="E62" s="10">
        <v>0</v>
      </c>
      <c r="F62" s="9">
        <f t="shared" si="13"/>
        <v>0</v>
      </c>
      <c r="G62" s="9">
        <f t="shared" si="12"/>
        <v>0</v>
      </c>
      <c r="H62" s="9">
        <f t="shared" si="14"/>
        <v>0</v>
      </c>
    </row>
    <row r="63" spans="1:8" x14ac:dyDescent="0.2">
      <c r="A63" s="22">
        <v>25520</v>
      </c>
      <c r="B63" s="9" t="s">
        <v>147</v>
      </c>
      <c r="C63" s="12" t="s">
        <v>148</v>
      </c>
      <c r="D63" s="9"/>
      <c r="E63" s="10">
        <v>0</v>
      </c>
      <c r="F63" s="9">
        <f t="shared" si="13"/>
        <v>0</v>
      </c>
      <c r="G63" s="9">
        <f t="shared" si="12"/>
        <v>0</v>
      </c>
      <c r="H63" s="9">
        <f t="shared" si="14"/>
        <v>0</v>
      </c>
    </row>
    <row r="64" spans="1:8" x14ac:dyDescent="0.2">
      <c r="A64" s="22">
        <v>25520</v>
      </c>
      <c r="B64" s="9" t="s">
        <v>149</v>
      </c>
      <c r="C64" s="12" t="s">
        <v>150</v>
      </c>
      <c r="D64" s="9"/>
      <c r="E64" s="10">
        <v>0</v>
      </c>
      <c r="F64" s="9">
        <f t="shared" si="13"/>
        <v>0</v>
      </c>
      <c r="G64" s="9">
        <f t="shared" si="12"/>
        <v>0</v>
      </c>
      <c r="H64" s="9">
        <f t="shared" si="14"/>
        <v>0</v>
      </c>
    </row>
    <row r="65" spans="1:8" x14ac:dyDescent="0.2">
      <c r="A65" s="24">
        <v>25521</v>
      </c>
      <c r="B65" s="9" t="s">
        <v>168</v>
      </c>
      <c r="C65" s="12" t="s">
        <v>65</v>
      </c>
      <c r="D65" s="9"/>
      <c r="E65" s="10">
        <v>0</v>
      </c>
      <c r="F65" s="9">
        <f t="shared" si="13"/>
        <v>0</v>
      </c>
      <c r="G65" s="9">
        <f t="shared" si="12"/>
        <v>0</v>
      </c>
      <c r="H65" s="9">
        <f t="shared" si="14"/>
        <v>0</v>
      </c>
    </row>
    <row r="66" spans="1:8" x14ac:dyDescent="0.2">
      <c r="A66" s="24">
        <v>25521</v>
      </c>
      <c r="B66" s="9" t="s">
        <v>169</v>
      </c>
      <c r="C66" s="12" t="s">
        <v>65</v>
      </c>
      <c r="D66" s="9"/>
      <c r="E66" s="10">
        <v>0</v>
      </c>
      <c r="F66" s="9">
        <f t="shared" ref="F66" si="15">E66*12.5%</f>
        <v>0</v>
      </c>
      <c r="G66" s="9">
        <f t="shared" ref="G66" si="16">E66*12.5%</f>
        <v>0</v>
      </c>
      <c r="H66" s="9">
        <f t="shared" ref="H66" si="17">E66-(F66+G66)</f>
        <v>0</v>
      </c>
    </row>
    <row r="67" spans="1:8" ht="10.5" x14ac:dyDescent="0.25">
      <c r="B67" s="11" t="s">
        <v>66</v>
      </c>
      <c r="C67" s="18" t="s">
        <v>67</v>
      </c>
      <c r="D67" s="11"/>
      <c r="E67" s="11">
        <f>SUM(E44:E49,E51:E66)</f>
        <v>0</v>
      </c>
      <c r="F67" s="11">
        <f>SUM(F44:F49,F51:F66)</f>
        <v>0</v>
      </c>
      <c r="G67" s="11">
        <f t="shared" ref="G67:H67" si="18">SUM(G44:G49,G51:G66)</f>
        <v>0</v>
      </c>
      <c r="H67" s="11">
        <f t="shared" si="18"/>
        <v>0</v>
      </c>
    </row>
    <row r="68" spans="1:8" x14ac:dyDescent="0.2">
      <c r="A68" s="22">
        <v>25622</v>
      </c>
      <c r="B68" s="9" t="s">
        <v>151</v>
      </c>
      <c r="C68" s="12" t="s">
        <v>152</v>
      </c>
      <c r="D68" s="9"/>
      <c r="E68" s="10">
        <v>0</v>
      </c>
      <c r="F68" s="9">
        <f>E68*12.5%</f>
        <v>0</v>
      </c>
      <c r="G68" s="9">
        <f>E68*15%</f>
        <v>0</v>
      </c>
      <c r="H68" s="9">
        <f>E68-(F68+G68)</f>
        <v>0</v>
      </c>
    </row>
    <row r="69" spans="1:8" x14ac:dyDescent="0.2">
      <c r="A69" s="22">
        <v>25622</v>
      </c>
      <c r="B69" s="9" t="s">
        <v>153</v>
      </c>
      <c r="C69" s="12" t="s">
        <v>154</v>
      </c>
      <c r="D69" s="9"/>
      <c r="E69" s="10">
        <v>0</v>
      </c>
      <c r="F69" s="9">
        <f>E69*12.5%</f>
        <v>0</v>
      </c>
      <c r="G69" s="9">
        <f>E69*15%</f>
        <v>0</v>
      </c>
      <c r="H69" s="9">
        <f>E69-(F69+G69)</f>
        <v>0</v>
      </c>
    </row>
    <row r="70" spans="1:8" ht="10.5" x14ac:dyDescent="0.25">
      <c r="B70" s="11" t="s">
        <v>70</v>
      </c>
      <c r="C70" s="18" t="s">
        <v>71</v>
      </c>
      <c r="D70" s="11"/>
      <c r="E70" s="11">
        <f>SUM(E68:E69)</f>
        <v>0</v>
      </c>
      <c r="F70" s="11">
        <f>SUM(F68:F69)</f>
        <v>0</v>
      </c>
      <c r="G70" s="11">
        <f>SUM(G68:G69)</f>
        <v>0</v>
      </c>
      <c r="H70" s="11">
        <f>SUM(H68:H69)</f>
        <v>0</v>
      </c>
    </row>
    <row r="71" spans="1:8" x14ac:dyDescent="0.2">
      <c r="A71" s="22">
        <v>25723</v>
      </c>
      <c r="B71" s="9" t="s">
        <v>155</v>
      </c>
      <c r="C71" s="12" t="s">
        <v>156</v>
      </c>
      <c r="D71" s="9"/>
      <c r="E71" s="10">
        <v>0</v>
      </c>
      <c r="F71" s="9">
        <f>E71*12.5%</f>
        <v>0</v>
      </c>
      <c r="G71" s="9">
        <f>E71*15%</f>
        <v>0</v>
      </c>
      <c r="H71" s="9">
        <f>E71-(F71+G71)</f>
        <v>0</v>
      </c>
    </row>
    <row r="72" spans="1:8" x14ac:dyDescent="0.2">
      <c r="A72" s="22">
        <v>25723</v>
      </c>
      <c r="B72" s="9" t="s">
        <v>157</v>
      </c>
      <c r="C72" s="12" t="s">
        <v>158</v>
      </c>
      <c r="D72" s="9"/>
      <c r="E72" s="10">
        <v>0</v>
      </c>
      <c r="F72" s="9">
        <f>E72*12.5%</f>
        <v>0</v>
      </c>
      <c r="G72" s="9">
        <f>E72*15%</f>
        <v>0</v>
      </c>
      <c r="H72" s="9">
        <f>E72-(F72+G72)</f>
        <v>0</v>
      </c>
    </row>
    <row r="73" spans="1:8" ht="10.5" x14ac:dyDescent="0.25">
      <c r="B73" s="11" t="s">
        <v>74</v>
      </c>
      <c r="C73" s="18" t="s">
        <v>75</v>
      </c>
      <c r="D73" s="11"/>
      <c r="E73" s="11">
        <f>SUM(E71:E72)</f>
        <v>0</v>
      </c>
      <c r="F73" s="11">
        <f>SUM(F71:F72)</f>
        <v>0</v>
      </c>
      <c r="G73" s="11">
        <f>SUM(G71:G72)</f>
        <v>0</v>
      </c>
      <c r="H73" s="11">
        <f>SUM(H71:H72)</f>
        <v>0</v>
      </c>
    </row>
    <row r="74" spans="1:8" x14ac:dyDescent="0.2">
      <c r="A74" s="22">
        <v>25824</v>
      </c>
      <c r="B74" s="9" t="s">
        <v>159</v>
      </c>
      <c r="C74" s="12" t="s">
        <v>160</v>
      </c>
      <c r="D74" s="9"/>
      <c r="E74" s="10">
        <v>0</v>
      </c>
      <c r="F74" s="9">
        <f>E74*12.5%</f>
        <v>0</v>
      </c>
      <c r="G74" s="9">
        <f>E74*15%</f>
        <v>0</v>
      </c>
      <c r="H74" s="9">
        <f>E74-(F74+G74)</f>
        <v>0</v>
      </c>
    </row>
    <row r="75" spans="1:8" x14ac:dyDescent="0.2">
      <c r="A75" s="22">
        <v>25824</v>
      </c>
      <c r="B75" s="9" t="s">
        <v>161</v>
      </c>
      <c r="C75" s="12" t="s">
        <v>162</v>
      </c>
      <c r="D75" s="9"/>
      <c r="E75" s="10">
        <v>0</v>
      </c>
      <c r="F75" s="9">
        <f>E75*12.5%</f>
        <v>0</v>
      </c>
      <c r="G75" s="9">
        <f>E75*15%</f>
        <v>0</v>
      </c>
      <c r="H75" s="9">
        <f>E75-(F75+G75)</f>
        <v>0</v>
      </c>
    </row>
    <row r="76" spans="1:8" x14ac:dyDescent="0.2">
      <c r="A76" s="22">
        <v>25825</v>
      </c>
      <c r="B76" s="9" t="s">
        <v>159</v>
      </c>
      <c r="C76" s="12" t="s">
        <v>163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25825</v>
      </c>
      <c r="B77" s="9" t="s">
        <v>161</v>
      </c>
      <c r="C77" s="12" t="s">
        <v>164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79</v>
      </c>
      <c r="C78" s="18" t="s">
        <v>80</v>
      </c>
      <c r="D78" s="11"/>
      <c r="E78" s="11">
        <f>SUM(E74:E77)</f>
        <v>0</v>
      </c>
      <c r="F78" s="11">
        <f>SUBTOTAL(9,F74:F77)</f>
        <v>0</v>
      </c>
      <c r="G78" s="11">
        <f>SUBTOTAL(9,G74:G77)</f>
        <v>0</v>
      </c>
      <c r="H78" s="11">
        <f>SUBTOTAL(9,H74:H77)</f>
        <v>0</v>
      </c>
    </row>
    <row r="79" spans="1:8" ht="10.5" x14ac:dyDescent="0.25">
      <c r="B79" s="14" t="s">
        <v>81</v>
      </c>
      <c r="C79" s="19" t="s">
        <v>82</v>
      </c>
      <c r="D79" s="14"/>
      <c r="E79" s="14">
        <f>SUM(E30,E38,E42,E67,E70,E73,E78)</f>
        <v>0</v>
      </c>
      <c r="F79" s="14">
        <f>SUM(F30,F38,F42,F67,F70,F73,F78)</f>
        <v>0</v>
      </c>
      <c r="G79" s="14">
        <f>SUM(G30,G38,G42,G67,G70,G73,G78)</f>
        <v>0</v>
      </c>
      <c r="H79" s="14">
        <f>SUM(H30,H38,H42,H67,H70,H73,H78)</f>
        <v>0</v>
      </c>
    </row>
    <row r="81" spans="2:2" x14ac:dyDescent="0.2">
      <c r="B81" s="2" t="s">
        <v>83</v>
      </c>
    </row>
  </sheetData>
  <sheetProtection algorithmName="SHA-512" hashValue="9aubZ3IV4BjVl1tlQ5yjCMrJtI0wqlIUD8VVZAiu0UzHd8rFSbYXoEna0JkIbwb4OEtYykmFgCbtHw/fUeG87w==" saltValue="7ZlTT6ZMzEgrD4P2U+DgeA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1"/>
  <sheetViews>
    <sheetView topLeftCell="B53" workbookViewId="0">
      <selection activeCell="E75" sqref="E75"/>
    </sheetView>
  </sheetViews>
  <sheetFormatPr defaultColWidth="9.1796875" defaultRowHeight="10" x14ac:dyDescent="0.2"/>
  <cols>
    <col min="1" max="1" width="7.816406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44228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 t="s">
        <v>170</v>
      </c>
    </row>
    <row r="10" spans="2:8" ht="10.5" x14ac:dyDescent="0.25">
      <c r="C10" s="1" t="s">
        <v>10</v>
      </c>
      <c r="D10" s="5" t="s">
        <v>177</v>
      </c>
      <c r="E10" s="2" t="s">
        <v>165</v>
      </c>
    </row>
    <row r="11" spans="2:8" ht="10.5" x14ac:dyDescent="0.25">
      <c r="C11" s="1" t="s">
        <v>11</v>
      </c>
      <c r="D11" s="7" t="s">
        <v>178</v>
      </c>
      <c r="E11" s="6" t="s">
        <v>166</v>
      </c>
    </row>
    <row r="12" spans="2:8" ht="10.5" x14ac:dyDescent="0.25">
      <c r="C12" s="1" t="s">
        <v>12</v>
      </c>
      <c r="D12" s="7" t="s">
        <v>179</v>
      </c>
      <c r="E12" s="6" t="s">
        <v>167</v>
      </c>
    </row>
    <row r="13" spans="2:8" ht="10.5" x14ac:dyDescent="0.25">
      <c r="C13" s="1" t="s">
        <v>13</v>
      </c>
      <c r="D13" s="4" t="s">
        <v>14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86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180</v>
      </c>
      <c r="G17" s="8" t="s">
        <v>87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93</v>
      </c>
      <c r="C20" s="12" t="s">
        <v>94</v>
      </c>
      <c r="D20" s="9"/>
      <c r="E20" s="10">
        <v>0</v>
      </c>
      <c r="F20" s="9">
        <f t="shared" ref="F20:F27" si="0">E20*12.5%</f>
        <v>0</v>
      </c>
      <c r="G20" s="9">
        <f>E20*15%</f>
        <v>0</v>
      </c>
      <c r="H20" s="9">
        <f t="shared" ref="H20:H27" si="1">E20-(F20+G20)</f>
        <v>0</v>
      </c>
    </row>
    <row r="21" spans="1:8" x14ac:dyDescent="0.2">
      <c r="A21" s="22">
        <v>25101</v>
      </c>
      <c r="B21" s="9" t="s">
        <v>95</v>
      </c>
      <c r="C21" s="12" t="s">
        <v>96</v>
      </c>
      <c r="D21" s="9"/>
      <c r="E21" s="10">
        <v>0</v>
      </c>
      <c r="F21" s="9">
        <f t="shared" si="0"/>
        <v>0</v>
      </c>
      <c r="G21" s="9">
        <f t="shared" ref="G21:G27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97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98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99</v>
      </c>
      <c r="C24" s="12" t="s">
        <v>100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101</v>
      </c>
      <c r="C25" s="12" t="s">
        <v>102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25104</v>
      </c>
      <c r="B26" s="9" t="s">
        <v>103</v>
      </c>
      <c r="C26" s="12" t="s">
        <v>104</v>
      </c>
      <c r="D26" s="9"/>
      <c r="E26" s="10">
        <v>0</v>
      </c>
      <c r="F26" s="9">
        <f t="shared" si="0"/>
        <v>0</v>
      </c>
      <c r="G26" s="9">
        <f t="shared" si="2"/>
        <v>0</v>
      </c>
      <c r="H26" s="9">
        <f t="shared" si="1"/>
        <v>0</v>
      </c>
    </row>
    <row r="27" spans="1:8" x14ac:dyDescent="0.2">
      <c r="A27" s="22">
        <v>25104</v>
      </c>
      <c r="B27" s="9" t="s">
        <v>105</v>
      </c>
      <c r="C27" s="12" t="s">
        <v>106</v>
      </c>
      <c r="D27" s="9"/>
      <c r="E27" s="10">
        <v>0</v>
      </c>
      <c r="F27" s="9">
        <f t="shared" si="0"/>
        <v>0</v>
      </c>
      <c r="G27" s="9">
        <f t="shared" si="2"/>
        <v>0</v>
      </c>
      <c r="H27" s="9">
        <f t="shared" si="1"/>
        <v>0</v>
      </c>
    </row>
    <row r="28" spans="1:8" x14ac:dyDescent="0.2">
      <c r="A28" s="28">
        <v>25105</v>
      </c>
      <c r="B28" s="9" t="s">
        <v>173</v>
      </c>
      <c r="C28" s="12" t="s">
        <v>175</v>
      </c>
      <c r="D28" s="9"/>
      <c r="E28" s="10">
        <v>0</v>
      </c>
      <c r="F28" s="9">
        <f t="shared" ref="F28:F29" si="3">E28*12.5%</f>
        <v>0</v>
      </c>
      <c r="G28" s="9">
        <f t="shared" ref="G28:G29" si="4">E28*15%</f>
        <v>0</v>
      </c>
      <c r="H28" s="9">
        <f t="shared" ref="H28:H29" si="5">E28-(F28+G28)</f>
        <v>0</v>
      </c>
    </row>
    <row r="29" spans="1:8" x14ac:dyDescent="0.2">
      <c r="A29" s="28">
        <v>25105</v>
      </c>
      <c r="B29" s="9" t="s">
        <v>174</v>
      </c>
      <c r="C29" s="12" t="s">
        <v>176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ht="10.5" x14ac:dyDescent="0.25">
      <c r="B30" s="11" t="s">
        <v>34</v>
      </c>
      <c r="C30" s="18" t="s">
        <v>35</v>
      </c>
      <c r="D30" s="11"/>
      <c r="E30" s="11">
        <f>SUM(E20:E29)</f>
        <v>0</v>
      </c>
      <c r="F30" s="11">
        <f>SUM(F20:F29)</f>
        <v>0</v>
      </c>
      <c r="G30" s="11">
        <f>SUM(G20:G29)</f>
        <v>0</v>
      </c>
      <c r="H30" s="11">
        <f>SUM(H20:H29)</f>
        <v>0</v>
      </c>
    </row>
    <row r="31" spans="1:8" ht="10.5" x14ac:dyDescent="0.25">
      <c r="B31" s="25"/>
      <c r="C31" s="27" t="s">
        <v>36</v>
      </c>
      <c r="D31" s="25"/>
      <c r="E31" s="25"/>
      <c r="F31" s="25"/>
      <c r="G31" s="25"/>
      <c r="H31" s="25"/>
    </row>
    <row r="32" spans="1:8" x14ac:dyDescent="0.2">
      <c r="A32" s="22">
        <v>25206</v>
      </c>
      <c r="B32" s="9" t="s">
        <v>107</v>
      </c>
      <c r="C32" s="12" t="s">
        <v>108</v>
      </c>
      <c r="D32" s="9"/>
      <c r="E32" s="10">
        <v>0</v>
      </c>
      <c r="F32" s="9">
        <f t="shared" ref="F32:F37" si="6">E32*12.5%</f>
        <v>0</v>
      </c>
      <c r="G32" s="9">
        <f t="shared" ref="G32:G37" si="7">E32*15%</f>
        <v>0</v>
      </c>
      <c r="H32" s="9">
        <f t="shared" ref="H32:H37" si="8">E32-(F32+G32)</f>
        <v>0</v>
      </c>
    </row>
    <row r="33" spans="1:8" x14ac:dyDescent="0.2">
      <c r="A33" s="22">
        <v>25206</v>
      </c>
      <c r="B33" s="9" t="s">
        <v>109</v>
      </c>
      <c r="C33" s="12" t="s">
        <v>110</v>
      </c>
      <c r="D33" s="9"/>
      <c r="E33" s="10">
        <v>0</v>
      </c>
      <c r="F33" s="9">
        <f t="shared" si="6"/>
        <v>0</v>
      </c>
      <c r="G33" s="9">
        <f t="shared" si="7"/>
        <v>0</v>
      </c>
      <c r="H33" s="9">
        <f t="shared" si="8"/>
        <v>0</v>
      </c>
    </row>
    <row r="34" spans="1:8" x14ac:dyDescent="0.2">
      <c r="A34" s="22">
        <v>25207</v>
      </c>
      <c r="B34" s="9" t="s">
        <v>111</v>
      </c>
      <c r="C34" s="12" t="s">
        <v>112</v>
      </c>
      <c r="D34" s="9"/>
      <c r="E34" s="10">
        <v>0</v>
      </c>
      <c r="F34" s="9">
        <f t="shared" si="6"/>
        <v>0</v>
      </c>
      <c r="G34" s="9">
        <f t="shared" si="7"/>
        <v>0</v>
      </c>
      <c r="H34" s="9">
        <f t="shared" si="8"/>
        <v>0</v>
      </c>
    </row>
    <row r="35" spans="1:8" x14ac:dyDescent="0.2">
      <c r="A35" s="22">
        <v>25207</v>
      </c>
      <c r="B35" s="9" t="s">
        <v>113</v>
      </c>
      <c r="C35" s="12" t="s">
        <v>114</v>
      </c>
      <c r="D35" s="9"/>
      <c r="E35" s="10">
        <v>0</v>
      </c>
      <c r="F35" s="9">
        <f t="shared" si="6"/>
        <v>0</v>
      </c>
      <c r="G35" s="9">
        <f t="shared" si="7"/>
        <v>0</v>
      </c>
      <c r="H35" s="9">
        <f t="shared" si="8"/>
        <v>0</v>
      </c>
    </row>
    <row r="36" spans="1:8" x14ac:dyDescent="0.2">
      <c r="A36" s="22">
        <v>25208</v>
      </c>
      <c r="B36" s="9" t="s">
        <v>115</v>
      </c>
      <c r="C36" s="12" t="s">
        <v>116</v>
      </c>
      <c r="D36" s="9"/>
      <c r="E36" s="10">
        <v>0</v>
      </c>
      <c r="F36" s="9">
        <f t="shared" si="6"/>
        <v>0</v>
      </c>
      <c r="G36" s="9">
        <f t="shared" si="7"/>
        <v>0</v>
      </c>
      <c r="H36" s="9">
        <f t="shared" si="8"/>
        <v>0</v>
      </c>
    </row>
    <row r="37" spans="1:8" x14ac:dyDescent="0.2">
      <c r="A37" s="22">
        <v>25208</v>
      </c>
      <c r="B37" s="9" t="s">
        <v>117</v>
      </c>
      <c r="C37" s="12" t="s">
        <v>118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ht="10.5" x14ac:dyDescent="0.25">
      <c r="B38" s="11" t="s">
        <v>43</v>
      </c>
      <c r="C38" s="18" t="s">
        <v>44</v>
      </c>
      <c r="D38" s="11"/>
      <c r="E38" s="11">
        <f>SUM(E32:E37)</f>
        <v>0</v>
      </c>
      <c r="F38" s="11">
        <f>SUM(F32:F37)</f>
        <v>0</v>
      </c>
      <c r="G38" s="11">
        <f>SUM(G32:G37)</f>
        <v>0</v>
      </c>
      <c r="H38" s="11">
        <f>SUM(H32:H37)</f>
        <v>0</v>
      </c>
    </row>
    <row r="39" spans="1:8" ht="10.5" x14ac:dyDescent="0.25">
      <c r="B39" s="25"/>
      <c r="C39" s="26" t="s">
        <v>45</v>
      </c>
      <c r="D39" s="25"/>
      <c r="E39" s="25"/>
      <c r="F39" s="25"/>
      <c r="G39" s="25"/>
      <c r="H39" s="25"/>
    </row>
    <row r="40" spans="1:8" x14ac:dyDescent="0.2">
      <c r="A40" s="22">
        <v>25310</v>
      </c>
      <c r="B40" s="9" t="s">
        <v>119</v>
      </c>
      <c r="C40" s="9" t="s">
        <v>120</v>
      </c>
      <c r="D40" s="9"/>
      <c r="E40" s="10">
        <v>0</v>
      </c>
      <c r="F40" s="9">
        <f>E40*12.5%</f>
        <v>0</v>
      </c>
      <c r="G40" s="9">
        <f>E40*15%</f>
        <v>0</v>
      </c>
      <c r="H40" s="9">
        <f>E40-(F40+G40)</f>
        <v>0</v>
      </c>
    </row>
    <row r="41" spans="1:8" x14ac:dyDescent="0.2">
      <c r="A41" s="22">
        <v>25310</v>
      </c>
      <c r="B41" s="9" t="s">
        <v>121</v>
      </c>
      <c r="C41" s="12" t="s">
        <v>122</v>
      </c>
      <c r="D41" s="9"/>
      <c r="E41" s="10">
        <v>0</v>
      </c>
      <c r="F41" s="9">
        <f>E41*12.5%</f>
        <v>0</v>
      </c>
      <c r="G41" s="9">
        <f>E41*15%</f>
        <v>0</v>
      </c>
      <c r="H41" s="9">
        <f>E41-(F41+G41)</f>
        <v>0</v>
      </c>
    </row>
    <row r="42" spans="1:8" ht="10.5" x14ac:dyDescent="0.25">
      <c r="B42" s="11" t="s">
        <v>47</v>
      </c>
      <c r="C42" s="11" t="s">
        <v>48</v>
      </c>
      <c r="D42" s="11"/>
      <c r="E42" s="11">
        <f>SUM(E40:E41)</f>
        <v>0</v>
      </c>
      <c r="F42" s="11">
        <f>SUM(F40:F41)</f>
        <v>0</v>
      </c>
      <c r="G42" s="11">
        <f>SUM(G40:G41)</f>
        <v>0</v>
      </c>
      <c r="H42" s="11">
        <f>SUM(H40:H41)</f>
        <v>0</v>
      </c>
    </row>
    <row r="43" spans="1:8" ht="10.5" x14ac:dyDescent="0.25">
      <c r="B43" s="25"/>
      <c r="C43" s="27" t="s">
        <v>49</v>
      </c>
      <c r="D43" s="25"/>
      <c r="E43" s="25"/>
      <c r="F43" s="25"/>
      <c r="G43" s="25"/>
      <c r="H43" s="25"/>
    </row>
    <row r="44" spans="1:8" x14ac:dyDescent="0.2">
      <c r="A44" s="22">
        <v>25411</v>
      </c>
      <c r="B44" s="9" t="s">
        <v>123</v>
      </c>
      <c r="C44" s="12" t="s">
        <v>124</v>
      </c>
      <c r="D44" s="9"/>
      <c r="E44" s="10">
        <v>0</v>
      </c>
      <c r="F44" s="9">
        <f t="shared" ref="F44:F49" si="9">E44*12.5%</f>
        <v>0</v>
      </c>
      <c r="G44" s="9">
        <f t="shared" ref="G44:G49" si="10">E44*12.5%</f>
        <v>0</v>
      </c>
      <c r="H44" s="9">
        <f t="shared" ref="H44:H49" si="11">E44-(F44+G44)</f>
        <v>0</v>
      </c>
    </row>
    <row r="45" spans="1:8" x14ac:dyDescent="0.2">
      <c r="A45" s="22">
        <v>25411</v>
      </c>
      <c r="B45" s="9" t="s">
        <v>125</v>
      </c>
      <c r="C45" s="12" t="s">
        <v>126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2">
        <v>25412</v>
      </c>
      <c r="B46" s="9" t="s">
        <v>127</v>
      </c>
      <c r="C46" s="12" t="s">
        <v>128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2">
        <v>25412</v>
      </c>
      <c r="B47" s="9" t="s">
        <v>129</v>
      </c>
      <c r="C47" s="12" t="s">
        <v>130</v>
      </c>
      <c r="D47" s="9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x14ac:dyDescent="0.2">
      <c r="A48" s="22">
        <v>25413</v>
      </c>
      <c r="B48" s="9" t="s">
        <v>131</v>
      </c>
      <c r="C48" s="12" t="s">
        <v>132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x14ac:dyDescent="0.2">
      <c r="A49" s="22">
        <v>25413</v>
      </c>
      <c r="B49" s="9" t="s">
        <v>133</v>
      </c>
      <c r="C49" s="12" t="s">
        <v>134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B50" s="25"/>
      <c r="C50" s="27" t="s">
        <v>56</v>
      </c>
      <c r="D50" s="25"/>
      <c r="E50" s="25"/>
      <c r="F50" s="25"/>
      <c r="G50" s="25"/>
      <c r="H50" s="25"/>
    </row>
    <row r="51" spans="1:8" x14ac:dyDescent="0.2">
      <c r="A51" s="22">
        <v>25514</v>
      </c>
      <c r="B51" s="9" t="s">
        <v>123</v>
      </c>
      <c r="C51" s="12" t="s">
        <v>124</v>
      </c>
      <c r="D51" s="9"/>
      <c r="E51" s="10">
        <v>0</v>
      </c>
      <c r="F51" s="9">
        <f>E51*12.5%</f>
        <v>0</v>
      </c>
      <c r="G51" s="9">
        <f t="shared" ref="G51:G66" si="12">E51*12.5%</f>
        <v>0</v>
      </c>
      <c r="H51" s="9">
        <f>E51-(F51+G51)</f>
        <v>0</v>
      </c>
    </row>
    <row r="52" spans="1:8" x14ac:dyDescent="0.2">
      <c r="A52" s="22">
        <v>25514</v>
      </c>
      <c r="B52" s="9" t="s">
        <v>125</v>
      </c>
      <c r="C52" s="12" t="s">
        <v>126</v>
      </c>
      <c r="D52" s="9"/>
      <c r="E52" s="10">
        <v>0</v>
      </c>
      <c r="F52" s="9">
        <f t="shared" ref="F52:F66" si="13">E52*12.5%</f>
        <v>0</v>
      </c>
      <c r="G52" s="9">
        <f t="shared" si="12"/>
        <v>0</v>
      </c>
      <c r="H52" s="9">
        <f t="shared" ref="H52:H66" si="14">E52-(F52+G52)</f>
        <v>0</v>
      </c>
    </row>
    <row r="53" spans="1:8" x14ac:dyDescent="0.2">
      <c r="A53" s="22">
        <v>25515</v>
      </c>
      <c r="B53" s="9" t="s">
        <v>127</v>
      </c>
      <c r="C53" s="12" t="s">
        <v>128</v>
      </c>
      <c r="D53" s="9"/>
      <c r="E53" s="10">
        <v>0</v>
      </c>
      <c r="F53" s="9">
        <f t="shared" si="13"/>
        <v>0</v>
      </c>
      <c r="G53" s="9">
        <f t="shared" si="12"/>
        <v>0</v>
      </c>
      <c r="H53" s="9">
        <f t="shared" si="14"/>
        <v>0</v>
      </c>
    </row>
    <row r="54" spans="1:8" x14ac:dyDescent="0.2">
      <c r="A54" s="22">
        <v>25515</v>
      </c>
      <c r="B54" s="9" t="s">
        <v>129</v>
      </c>
      <c r="C54" s="12" t="s">
        <v>130</v>
      </c>
      <c r="D54" s="9"/>
      <c r="E54" s="10">
        <v>0</v>
      </c>
      <c r="F54" s="9">
        <f t="shared" si="13"/>
        <v>0</v>
      </c>
      <c r="G54" s="9">
        <f t="shared" si="12"/>
        <v>0</v>
      </c>
      <c r="H54" s="9">
        <f t="shared" si="14"/>
        <v>0</v>
      </c>
    </row>
    <row r="55" spans="1:8" x14ac:dyDescent="0.2">
      <c r="A55" s="22">
        <v>25516</v>
      </c>
      <c r="B55" s="9" t="s">
        <v>131</v>
      </c>
      <c r="C55" s="12" t="s">
        <v>132</v>
      </c>
      <c r="D55" s="9"/>
      <c r="E55" s="10">
        <v>0</v>
      </c>
      <c r="F55" s="9">
        <f t="shared" si="13"/>
        <v>0</v>
      </c>
      <c r="G55" s="9">
        <f t="shared" si="12"/>
        <v>0</v>
      </c>
      <c r="H55" s="9">
        <f t="shared" si="14"/>
        <v>0</v>
      </c>
    </row>
    <row r="56" spans="1:8" x14ac:dyDescent="0.2">
      <c r="A56" s="22">
        <v>25516</v>
      </c>
      <c r="B56" s="9" t="s">
        <v>133</v>
      </c>
      <c r="C56" s="12" t="s">
        <v>134</v>
      </c>
      <c r="D56" s="9"/>
      <c r="E56" s="10">
        <v>0</v>
      </c>
      <c r="F56" s="9">
        <f t="shared" si="13"/>
        <v>0</v>
      </c>
      <c r="G56" s="9">
        <f t="shared" si="12"/>
        <v>0</v>
      </c>
      <c r="H56" s="9">
        <f t="shared" si="14"/>
        <v>0</v>
      </c>
    </row>
    <row r="57" spans="1:8" x14ac:dyDescent="0.2">
      <c r="A57" s="22">
        <v>25517</v>
      </c>
      <c r="B57" s="9" t="s">
        <v>135</v>
      </c>
      <c r="C57" s="12" t="s">
        <v>136</v>
      </c>
      <c r="D57" s="9"/>
      <c r="E57" s="10">
        <v>0</v>
      </c>
      <c r="F57" s="9">
        <f t="shared" si="13"/>
        <v>0</v>
      </c>
      <c r="G57" s="9">
        <f t="shared" si="12"/>
        <v>0</v>
      </c>
      <c r="H57" s="9">
        <f t="shared" si="14"/>
        <v>0</v>
      </c>
    </row>
    <row r="58" spans="1:8" x14ac:dyDescent="0.2">
      <c r="A58" s="22">
        <v>25517</v>
      </c>
      <c r="B58" s="9" t="s">
        <v>137</v>
      </c>
      <c r="C58" s="12" t="s">
        <v>138</v>
      </c>
      <c r="D58" s="9"/>
      <c r="E58" s="10">
        <v>0</v>
      </c>
      <c r="F58" s="9">
        <f t="shared" si="13"/>
        <v>0</v>
      </c>
      <c r="G58" s="9">
        <f t="shared" si="12"/>
        <v>0</v>
      </c>
      <c r="H58" s="9">
        <f t="shared" si="14"/>
        <v>0</v>
      </c>
    </row>
    <row r="59" spans="1:8" x14ac:dyDescent="0.2">
      <c r="A59" s="22">
        <v>25518</v>
      </c>
      <c r="B59" s="9" t="s">
        <v>139</v>
      </c>
      <c r="C59" s="12" t="s">
        <v>140</v>
      </c>
      <c r="D59" s="9"/>
      <c r="E59" s="10">
        <v>0</v>
      </c>
      <c r="F59" s="9">
        <f t="shared" si="13"/>
        <v>0</v>
      </c>
      <c r="G59" s="9">
        <f t="shared" si="12"/>
        <v>0</v>
      </c>
      <c r="H59" s="9">
        <f t="shared" si="14"/>
        <v>0</v>
      </c>
    </row>
    <row r="60" spans="1:8" x14ac:dyDescent="0.2">
      <c r="A60" s="22">
        <v>25518</v>
      </c>
      <c r="B60" s="9" t="s">
        <v>141</v>
      </c>
      <c r="C60" s="12" t="s">
        <v>142</v>
      </c>
      <c r="D60" s="9"/>
      <c r="E60" s="10">
        <v>0</v>
      </c>
      <c r="F60" s="9">
        <f t="shared" si="13"/>
        <v>0</v>
      </c>
      <c r="G60" s="9">
        <f t="shared" si="12"/>
        <v>0</v>
      </c>
      <c r="H60" s="9">
        <f t="shared" si="14"/>
        <v>0</v>
      </c>
    </row>
    <row r="61" spans="1:8" x14ac:dyDescent="0.2">
      <c r="A61" s="22">
        <v>25519</v>
      </c>
      <c r="B61" s="9" t="s">
        <v>143</v>
      </c>
      <c r="C61" s="12" t="s">
        <v>144</v>
      </c>
      <c r="D61" s="9"/>
      <c r="E61" s="10">
        <v>0</v>
      </c>
      <c r="F61" s="9">
        <f t="shared" si="13"/>
        <v>0</v>
      </c>
      <c r="G61" s="9">
        <f t="shared" si="12"/>
        <v>0</v>
      </c>
      <c r="H61" s="9">
        <f t="shared" si="14"/>
        <v>0</v>
      </c>
    </row>
    <row r="62" spans="1:8" x14ac:dyDescent="0.2">
      <c r="A62" s="22">
        <v>25519</v>
      </c>
      <c r="B62" s="9" t="s">
        <v>145</v>
      </c>
      <c r="C62" s="12" t="s">
        <v>146</v>
      </c>
      <c r="D62" s="9"/>
      <c r="E62" s="10">
        <v>0</v>
      </c>
      <c r="F62" s="9">
        <f t="shared" si="13"/>
        <v>0</v>
      </c>
      <c r="G62" s="9">
        <f t="shared" si="12"/>
        <v>0</v>
      </c>
      <c r="H62" s="9">
        <f t="shared" si="14"/>
        <v>0</v>
      </c>
    </row>
    <row r="63" spans="1:8" x14ac:dyDescent="0.2">
      <c r="A63" s="22">
        <v>25520</v>
      </c>
      <c r="B63" s="9" t="s">
        <v>147</v>
      </c>
      <c r="C63" s="12" t="s">
        <v>148</v>
      </c>
      <c r="D63" s="9"/>
      <c r="E63" s="10">
        <v>0</v>
      </c>
      <c r="F63" s="9">
        <f t="shared" si="13"/>
        <v>0</v>
      </c>
      <c r="G63" s="9">
        <f t="shared" si="12"/>
        <v>0</v>
      </c>
      <c r="H63" s="9">
        <f t="shared" si="14"/>
        <v>0</v>
      </c>
    </row>
    <row r="64" spans="1:8" x14ac:dyDescent="0.2">
      <c r="A64" s="22">
        <v>25520</v>
      </c>
      <c r="B64" s="9" t="s">
        <v>149</v>
      </c>
      <c r="C64" s="12" t="s">
        <v>150</v>
      </c>
      <c r="D64" s="9"/>
      <c r="E64" s="10">
        <v>0</v>
      </c>
      <c r="F64" s="9">
        <f t="shared" si="13"/>
        <v>0</v>
      </c>
      <c r="G64" s="9">
        <f t="shared" si="12"/>
        <v>0</v>
      </c>
      <c r="H64" s="9">
        <f t="shared" si="14"/>
        <v>0</v>
      </c>
    </row>
    <row r="65" spans="1:8" x14ac:dyDescent="0.2">
      <c r="A65" s="24">
        <v>25521</v>
      </c>
      <c r="B65" s="9" t="s">
        <v>168</v>
      </c>
      <c r="C65" s="12" t="s">
        <v>65</v>
      </c>
      <c r="D65" s="9"/>
      <c r="E65" s="10">
        <v>0</v>
      </c>
      <c r="F65" s="9">
        <f t="shared" si="13"/>
        <v>0</v>
      </c>
      <c r="G65" s="9">
        <f t="shared" si="12"/>
        <v>0</v>
      </c>
      <c r="H65" s="9">
        <f t="shared" si="14"/>
        <v>0</v>
      </c>
    </row>
    <row r="66" spans="1:8" x14ac:dyDescent="0.2">
      <c r="A66" s="24">
        <v>25521</v>
      </c>
      <c r="B66" s="9" t="s">
        <v>169</v>
      </c>
      <c r="C66" s="12" t="s">
        <v>65</v>
      </c>
      <c r="D66" s="9"/>
      <c r="E66" s="10">
        <v>0</v>
      </c>
      <c r="F66" s="9">
        <f t="shared" si="13"/>
        <v>0</v>
      </c>
      <c r="G66" s="9">
        <f t="shared" si="12"/>
        <v>0</v>
      </c>
      <c r="H66" s="9">
        <f t="shared" si="14"/>
        <v>0</v>
      </c>
    </row>
    <row r="67" spans="1:8" ht="10.5" x14ac:dyDescent="0.25">
      <c r="B67" s="11" t="s">
        <v>66</v>
      </c>
      <c r="C67" s="18" t="s">
        <v>67</v>
      </c>
      <c r="D67" s="11"/>
      <c r="E67" s="11">
        <f>SUM(E44:E49,E51:E66)</f>
        <v>0</v>
      </c>
      <c r="F67" s="11">
        <f>SUM(F44:F49,F51:F66)</f>
        <v>0</v>
      </c>
      <c r="G67" s="11">
        <f t="shared" ref="G67:H67" si="15">SUM(G44:G49,G51:G66)</f>
        <v>0</v>
      </c>
      <c r="H67" s="11">
        <f t="shared" si="15"/>
        <v>0</v>
      </c>
    </row>
    <row r="68" spans="1:8" x14ac:dyDescent="0.2">
      <c r="A68" s="22">
        <v>25622</v>
      </c>
      <c r="B68" s="9" t="s">
        <v>151</v>
      </c>
      <c r="C68" s="12" t="s">
        <v>152</v>
      </c>
      <c r="D68" s="9"/>
      <c r="E68" s="10">
        <v>0</v>
      </c>
      <c r="F68" s="9">
        <f>E68*12.5%</f>
        <v>0</v>
      </c>
      <c r="G68" s="9">
        <f>E68*15%</f>
        <v>0</v>
      </c>
      <c r="H68" s="9">
        <f>E68-(F68+G68)</f>
        <v>0</v>
      </c>
    </row>
    <row r="69" spans="1:8" x14ac:dyDescent="0.2">
      <c r="A69" s="22">
        <v>25622</v>
      </c>
      <c r="B69" s="9" t="s">
        <v>153</v>
      </c>
      <c r="C69" s="12" t="s">
        <v>154</v>
      </c>
      <c r="D69" s="9"/>
      <c r="E69" s="10">
        <v>0</v>
      </c>
      <c r="F69" s="9">
        <f>E69*12.5%</f>
        <v>0</v>
      </c>
      <c r="G69" s="9">
        <f>E69*15%</f>
        <v>0</v>
      </c>
      <c r="H69" s="9">
        <f>E69-(F69+G69)</f>
        <v>0</v>
      </c>
    </row>
    <row r="70" spans="1:8" ht="10.5" x14ac:dyDescent="0.25">
      <c r="B70" s="11" t="s">
        <v>70</v>
      </c>
      <c r="C70" s="18" t="s">
        <v>71</v>
      </c>
      <c r="D70" s="11"/>
      <c r="E70" s="11">
        <f>SUM(E68:E69)</f>
        <v>0</v>
      </c>
      <c r="F70" s="11">
        <f>SUM(F68:F69)</f>
        <v>0</v>
      </c>
      <c r="G70" s="11">
        <f>SUM(G68:G69)</f>
        <v>0</v>
      </c>
      <c r="H70" s="11">
        <f>SUM(H68:H69)</f>
        <v>0</v>
      </c>
    </row>
    <row r="71" spans="1:8" x14ac:dyDescent="0.2">
      <c r="A71" s="22">
        <v>25723</v>
      </c>
      <c r="B71" s="9" t="s">
        <v>155</v>
      </c>
      <c r="C71" s="12" t="s">
        <v>156</v>
      </c>
      <c r="D71" s="9"/>
      <c r="E71" s="10">
        <v>0</v>
      </c>
      <c r="F71" s="9">
        <f>E71*12.5%</f>
        <v>0</v>
      </c>
      <c r="G71" s="9">
        <f>E71*15%</f>
        <v>0</v>
      </c>
      <c r="H71" s="9">
        <f>E71-(F71+G71)</f>
        <v>0</v>
      </c>
    </row>
    <row r="72" spans="1:8" x14ac:dyDescent="0.2">
      <c r="A72" s="22">
        <v>25723</v>
      </c>
      <c r="B72" s="9" t="s">
        <v>157</v>
      </c>
      <c r="C72" s="12" t="s">
        <v>158</v>
      </c>
      <c r="D72" s="9"/>
      <c r="E72" s="10">
        <v>0</v>
      </c>
      <c r="F72" s="9">
        <f>E72*12.5%</f>
        <v>0</v>
      </c>
      <c r="G72" s="9">
        <f>E72*15%</f>
        <v>0</v>
      </c>
      <c r="H72" s="9">
        <f>E72-(F72+G72)</f>
        <v>0</v>
      </c>
    </row>
    <row r="73" spans="1:8" ht="10.5" x14ac:dyDescent="0.25">
      <c r="B73" s="11" t="s">
        <v>74</v>
      </c>
      <c r="C73" s="18" t="s">
        <v>75</v>
      </c>
      <c r="D73" s="11"/>
      <c r="E73" s="11">
        <f>SUM(E71:E72)</f>
        <v>0</v>
      </c>
      <c r="F73" s="11">
        <f>SUM(F71:F72)</f>
        <v>0</v>
      </c>
      <c r="G73" s="11">
        <f>SUM(G71:G72)</f>
        <v>0</v>
      </c>
      <c r="H73" s="11">
        <f>SUM(H71:H72)</f>
        <v>0</v>
      </c>
    </row>
    <row r="74" spans="1:8" x14ac:dyDescent="0.2">
      <c r="A74" s="22">
        <v>25824</v>
      </c>
      <c r="B74" s="9" t="s">
        <v>159</v>
      </c>
      <c r="C74" s="12" t="s">
        <v>160</v>
      </c>
      <c r="D74" s="9"/>
      <c r="E74" s="10">
        <v>0</v>
      </c>
      <c r="F74" s="9">
        <f>E74*12.5%</f>
        <v>0</v>
      </c>
      <c r="G74" s="9">
        <f>E74*15%</f>
        <v>0</v>
      </c>
      <c r="H74" s="9">
        <f>E74-(F74+G74)</f>
        <v>0</v>
      </c>
    </row>
    <row r="75" spans="1:8" x14ac:dyDescent="0.2">
      <c r="A75" s="22">
        <v>25824</v>
      </c>
      <c r="B75" s="9" t="s">
        <v>161</v>
      </c>
      <c r="C75" s="12" t="s">
        <v>162</v>
      </c>
      <c r="D75" s="9"/>
      <c r="E75" s="10">
        <v>0</v>
      </c>
      <c r="F75" s="9">
        <f>E75*12.5%</f>
        <v>0</v>
      </c>
      <c r="G75" s="9">
        <f>E75*15%</f>
        <v>0</v>
      </c>
      <c r="H75" s="9">
        <f>E75-(F75+G75)</f>
        <v>0</v>
      </c>
    </row>
    <row r="76" spans="1:8" x14ac:dyDescent="0.2">
      <c r="A76" s="22">
        <v>25825</v>
      </c>
      <c r="B76" s="9" t="s">
        <v>159</v>
      </c>
      <c r="C76" s="12" t="s">
        <v>163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25825</v>
      </c>
      <c r="B77" s="9" t="s">
        <v>161</v>
      </c>
      <c r="C77" s="12" t="s">
        <v>164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79</v>
      </c>
      <c r="C78" s="18" t="s">
        <v>80</v>
      </c>
      <c r="D78" s="11"/>
      <c r="E78" s="11">
        <f>SUM(E74:E77)</f>
        <v>0</v>
      </c>
      <c r="F78" s="11">
        <f>SUBTOTAL(9,F74:F77)</f>
        <v>0</v>
      </c>
      <c r="G78" s="11">
        <f>SUBTOTAL(9,G74:G77)</f>
        <v>0</v>
      </c>
      <c r="H78" s="11">
        <f>SUBTOTAL(9,H74:H77)</f>
        <v>0</v>
      </c>
    </row>
    <row r="79" spans="1:8" ht="10.5" x14ac:dyDescent="0.25">
      <c r="B79" s="14" t="s">
        <v>81</v>
      </c>
      <c r="C79" s="19" t="s">
        <v>82</v>
      </c>
      <c r="D79" s="14"/>
      <c r="E79" s="14">
        <f>SUM(E30,E38,E42,E67,E70,E73,E78)</f>
        <v>0</v>
      </c>
      <c r="F79" s="14">
        <f>SUM(F30,F38,F42,F67,F70,F73,F78)</f>
        <v>0</v>
      </c>
      <c r="G79" s="14">
        <f>SUM(G30,G38,G42,G67,G70,G73,G78)</f>
        <v>0</v>
      </c>
      <c r="H79" s="14">
        <f>SUM(H30,H38,H42,H67,H70,H73,H78)</f>
        <v>0</v>
      </c>
    </row>
    <row r="81" spans="2:2" x14ac:dyDescent="0.2">
      <c r="B81" s="2" t="s">
        <v>83</v>
      </c>
    </row>
  </sheetData>
  <sheetProtection algorithmName="SHA-512" hashValue="F24eRR/k9/W9lxXY9Av0RUJGgQ+q+hDbMF7pVdEzehjpsDUdJHK4rvkKLa8uBIx/AP9vV5jqEx1olMEpmGGs5g==" saltValue="IIlXUrIlbwOTbQOYnZdiEA==" spinCount="100000" sheet="1" objects="1" scenarios="1"/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1A87C8A04924C9EE21AFAE12866BF" ma:contentTypeVersion="13" ma:contentTypeDescription="Create a new document." ma:contentTypeScope="" ma:versionID="2434dd4d6a41bacbd0d81934c07986c3">
  <xsd:schema xmlns:xsd="http://www.w3.org/2001/XMLSchema" xmlns:xs="http://www.w3.org/2001/XMLSchema" xmlns:p="http://schemas.microsoft.com/office/2006/metadata/properties" xmlns:ns1="http://schemas.microsoft.com/sharepoint/v3" xmlns:ns3="8b001739-e8c9-431f-af62-cb459715ab77" xmlns:ns4="66ca2f49-dda1-4240-8f09-6d4f3996d480" targetNamespace="http://schemas.microsoft.com/office/2006/metadata/properties" ma:root="true" ma:fieldsID="a4646fde329ebf9ff55683d567aef9a9" ns1:_="" ns3:_="" ns4:_="">
    <xsd:import namespace="http://schemas.microsoft.com/sharepoint/v3"/>
    <xsd:import namespace="8b001739-e8c9-431f-af62-cb459715ab77"/>
    <xsd:import namespace="66ca2f49-dda1-4240-8f09-6d4f3996d4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01739-e8c9-431f-af62-cb459715a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a2f49-dda1-4240-8f09-6d4f3996d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19482D-4D48-4997-B939-C227632186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01739-e8c9-431f-af62-cb459715ab77"/>
    <ds:schemaRef ds:uri="66ca2f49-dda1-4240-8f09-6d4f3996d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Gerrard de Vos</dc:creator>
  <cp:lastModifiedBy>Mogana Thambiran</cp:lastModifiedBy>
  <dcterms:created xsi:type="dcterms:W3CDTF">2020-02-28T06:39:58Z</dcterms:created>
  <dcterms:modified xsi:type="dcterms:W3CDTF">2021-03-15T08:19:18Z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0x0101002BE1A87C8A04924C9EE21AFAE12866BF</vt:lpwstr>
  </property>
</Properties>
</file>